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en\Downloads\"/>
    </mc:Choice>
  </mc:AlternateContent>
  <xr:revisionPtr revIDLastSave="0" documentId="13_ncr:1_{A0F268DD-0945-44FA-B255-FC8F104282AF}" xr6:coauthVersionLast="47" xr6:coauthVersionMax="47" xr10:uidLastSave="{00000000-0000-0000-0000-000000000000}"/>
  <bookViews>
    <workbookView showSheetTabs="0" xWindow="-120" yWindow="-120" windowWidth="15600" windowHeight="11040" xr2:uid="{00000000-000D-0000-FFFF-FFFF00000000}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  <sheet name="Balance General" sheetId="35" r:id="rId24"/>
    <sheet name="Cuadro de Resultado" sheetId="36" r:id="rId25"/>
    <sheet name="Cuenta de Orden" sheetId="37" r:id="rId26"/>
    <sheet name="Indicadores" sheetId="38" r:id="rId27"/>
    <sheet name="Socios" sheetId="39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8" l="1"/>
  <c r="D11" i="39" l="1"/>
  <c r="C11" i="39"/>
  <c r="C33" i="38" l="1"/>
  <c r="C43" i="38"/>
  <c r="C47" i="38" l="1"/>
  <c r="C45" i="38"/>
  <c r="F8" i="6"/>
  <c r="F7" i="6"/>
  <c r="F6" i="6"/>
  <c r="F5" i="6"/>
  <c r="G9" i="6"/>
  <c r="E9" i="6"/>
  <c r="G7" i="5"/>
  <c r="G5" i="5"/>
  <c r="G6" i="5"/>
  <c r="H8" i="5"/>
  <c r="F8" i="5"/>
  <c r="E11" i="4"/>
  <c r="G11" i="4"/>
  <c r="F10" i="4"/>
  <c r="G11" i="26"/>
  <c r="C35" i="38" s="1"/>
  <c r="F11" i="26"/>
  <c r="E11" i="26"/>
  <c r="F9" i="4"/>
  <c r="F8" i="4"/>
  <c r="F7" i="4"/>
  <c r="F6" i="4"/>
  <c r="F11" i="4" s="1"/>
  <c r="C37" i="38" s="1"/>
  <c r="F10" i="26"/>
  <c r="F9" i="26"/>
  <c r="F8" i="26"/>
  <c r="F7" i="26"/>
  <c r="F6" i="26"/>
  <c r="C31" i="38"/>
  <c r="C29" i="38"/>
  <c r="C23" i="38"/>
  <c r="C25" i="38"/>
  <c r="C21" i="38"/>
  <c r="C19" i="38"/>
  <c r="C17" i="38"/>
  <c r="C13" i="38"/>
  <c r="C11" i="38"/>
  <c r="C9" i="38"/>
  <c r="F9" i="6" l="1"/>
  <c r="C41" i="38" s="1"/>
  <c r="G8" i="5"/>
  <c r="C39" i="38" s="1"/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25" i="32" s="1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25" i="31" s="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20" i="30" s="1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C15" i="38" s="1"/>
  <c r="G19" i="28"/>
  <c r="G18" i="28"/>
  <c r="G17" i="28"/>
  <c r="G16" i="28"/>
  <c r="G15" i="28"/>
  <c r="G14" i="28"/>
  <c r="G13" i="28"/>
  <c r="G12" i="28"/>
  <c r="G11" i="28"/>
  <c r="G10" i="28"/>
  <c r="G9" i="28"/>
  <c r="G8" i="28"/>
  <c r="G20" i="28" s="1"/>
  <c r="G7" i="28"/>
  <c r="G6" i="28"/>
  <c r="G5" i="28"/>
  <c r="F15" i="34"/>
  <c r="F15" i="33"/>
  <c r="G20" i="29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s="1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C7" i="38" s="1"/>
  <c r="E12" i="18"/>
  <c r="C5" i="38" l="1"/>
</calcChain>
</file>

<file path=xl/sharedStrings.xml><?xml version="1.0" encoding="utf-8"?>
<sst xmlns="http://schemas.openxmlformats.org/spreadsheetml/2006/main" count="1565" uniqueCount="869">
  <si>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</si>
  <si>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</si>
  <si>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</si>
  <si>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</si>
  <si>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</si>
  <si>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</si>
  <si>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</si>
  <si>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</si>
  <si>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</si>
  <si>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</si>
  <si>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</si>
  <si>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</si>
  <si>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</si>
  <si>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</si>
  <si>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</si>
  <si>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</si>
  <si>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</si>
  <si>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</si>
  <si>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</si>
  <si>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</si>
  <si>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</si>
  <si>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</si>
  <si>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</si>
  <si>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</si>
  <si>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</si>
  <si>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</si>
  <si>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</si>
  <si>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</si>
  <si>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</si>
  <si>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</si>
  <si>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</si>
  <si>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</si>
  <si>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</si>
  <si>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</si>
  <si>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</si>
  <si>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</si>
  <si>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</si>
  <si>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</si>
  <si>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</si>
  <si>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</si>
  <si>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</si>
  <si>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</si>
  <si>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</si>
  <si>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</si>
  <si>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</si>
  <si>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</si>
  <si>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</si>
  <si>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</si>
  <si>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</si>
  <si>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</si>
  <si>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</si>
  <si>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</si>
  <si>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</si>
  <si>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</si>
  <si>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</si>
  <si>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</si>
  <si>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</si>
  <si>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</si>
  <si>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</si>
  <si>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</si>
  <si>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</si>
  <si>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</si>
  <si>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</si>
  <si>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</si>
  <si>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</si>
  <si>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</si>
  <si>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</si>
  <si>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</si>
  <si>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</si>
  <si>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</si>
  <si>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</si>
  <si>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</si>
  <si>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</si>
  <si>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</si>
  <si>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</si>
  <si>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</si>
  <si>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</si>
  <si>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</si>
  <si>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</si>
  <si>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</si>
  <si>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</si>
  <si>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</si>
  <si>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</si>
  <si>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</si>
  <si>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</si>
  <si>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</si>
  <si>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</si>
  <si>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</si>
  <si>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</si>
  <si>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</si>
  <si>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</si>
  <si>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</si>
  <si>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</si>
  <si>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</si>
  <si>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</si>
  <si>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</si>
  <si>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</si>
  <si>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</si>
  <si>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</si>
  <si>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</si>
  <si>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</si>
  <si>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</si>
  <si>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</si>
  <si>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</si>
  <si>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</si>
  <si>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</si>
  <si>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</si>
  <si>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</si>
  <si>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</si>
  <si>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</si>
  <si>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</si>
  <si>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</si>
  <si>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</si>
  <si>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</si>
  <si>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</si>
  <si>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</si>
  <si>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</si>
  <si>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</si>
  <si>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</si>
  <si>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</si>
  <si>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</si>
  <si>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</si>
  <si>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</si>
  <si>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</si>
  <si>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</si>
  <si>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</si>
  <si>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</si>
  <si>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</si>
  <si>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</si>
  <si>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</si>
  <si>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</si>
  <si>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</si>
  <si>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</si>
  <si>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</si>
  <si>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</si>
  <si>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</si>
  <si>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</si>
  <si>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</si>
  <si>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</si>
  <si>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</si>
  <si>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</si>
  <si>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</si>
  <si>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</si>
  <si>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</si>
  <si>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</si>
  <si>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</si>
  <si>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</si>
  <si>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</si>
  <si>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</si>
  <si>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</si>
  <si>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</si>
  <si>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</si>
  <si>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</si>
  <si>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</si>
  <si>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</si>
  <si>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</si>
  <si>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</si>
  <si>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</si>
  <si>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</si>
  <si>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</si>
  <si>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</si>
  <si>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</si>
  <si>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</si>
  <si>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</si>
  <si>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</si>
  <si>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</si>
  <si>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</si>
  <si>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</si>
  <si>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</si>
  <si>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</si>
  <si>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</si>
  <si>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</si>
  <si>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</si>
  <si>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</si>
  <si>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</si>
  <si>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</si>
  <si>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</si>
  <si>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</si>
  <si>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</si>
  <si>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</si>
  <si>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</si>
  <si>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</si>
  <si>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</si>
  <si>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</si>
  <si>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</si>
  <si>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</si>
  <si>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</si>
  <si>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</si>
  <si>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</si>
  <si>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</si>
  <si>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</si>
  <si>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</si>
  <si>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</si>
  <si>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</si>
  <si>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</si>
  <si>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</si>
  <si>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</si>
  <si>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</si>
  <si>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</si>
  <si>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</si>
  <si>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</si>
  <si>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</si>
  <si>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</si>
  <si>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</si>
  <si>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</si>
  <si>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</si>
  <si>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</si>
  <si>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</si>
  <si>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</si>
  <si>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</si>
  <si>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</si>
  <si>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</si>
  <si>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</si>
  <si>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</si>
  <si>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</si>
  <si>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</si>
  <si>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</si>
  <si>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</si>
  <si>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</si>
  <si>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</si>
  <si>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</si>
  <si>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</si>
  <si>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</si>
  <si>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</si>
  <si>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</si>
  <si>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</si>
  <si>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</si>
  <si>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</si>
  <si>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</si>
  <si>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</si>
  <si>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</si>
  <si>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</si>
  <si>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</si>
  <si>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</si>
  <si>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</si>
  <si>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</si>
  <si>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</si>
  <si>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</si>
  <si>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</si>
  <si>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</si>
  <si>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</si>
  <si>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</si>
  <si>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</si>
  <si>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</si>
  <si>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</si>
  <si>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</si>
  <si>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</si>
  <si>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</si>
  <si>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</si>
  <si>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</si>
  <si>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</si>
  <si>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</si>
  <si>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</si>
  <si>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</si>
  <si>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</si>
  <si>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</si>
  <si>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</si>
  <si>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</si>
  <si>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</si>
  <si>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</si>
  <si>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</si>
  <si>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</si>
  <si>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</si>
  <si>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</si>
  <si>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</si>
  <si>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</si>
  <si>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</si>
  <si>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</si>
  <si>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</si>
  <si>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</si>
  <si>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</si>
  <si>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</si>
  <si>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</si>
  <si>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</si>
  <si>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</si>
  <si>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</si>
  <si>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</si>
  <si>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</si>
  <si>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</si>
  <si>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</si>
  <si>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</si>
  <si>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</si>
  <si>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</si>
  <si>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</si>
  <si>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</si>
  <si>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</si>
  <si>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</si>
  <si>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</si>
  <si>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</si>
  <si>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</si>
  <si>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</si>
  <si>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</si>
  <si>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</si>
  <si>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</si>
  <si>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</si>
  <si>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</si>
  <si>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</si>
  <si>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</si>
  <si>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</si>
  <si>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</si>
  <si>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</si>
  <si>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</si>
  <si>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</si>
  <si>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</si>
  <si>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</si>
  <si>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</si>
  <si>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</si>
  <si>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</si>
  <si>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</si>
  <si>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</si>
  <si>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</si>
  <si>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</si>
  <si>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</si>
  <si>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</si>
  <si>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</si>
  <si>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</si>
  <si>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</si>
  <si>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</si>
  <si>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</si>
  <si>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</si>
  <si>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</si>
  <si>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</si>
  <si>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</si>
  <si>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</si>
  <si>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</si>
  <si>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</si>
  <si>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</si>
  <si>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</si>
  <si>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</si>
  <si>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</si>
  <si>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</si>
  <si>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</si>
  <si>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</si>
  <si>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</si>
  <si>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</si>
  <si>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</si>
  <si>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</si>
  <si>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</si>
  <si>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</si>
  <si>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</si>
  <si>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</si>
  <si>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</si>
  <si>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</si>
  <si>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</si>
  <si>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</si>
  <si>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</si>
  <si>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</si>
  <si>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</si>
  <si>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</si>
  <si>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</si>
  <si>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</si>
  <si>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</si>
  <si>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</si>
  <si>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</si>
  <si>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</si>
  <si>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</si>
  <si>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</si>
  <si>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</si>
  <si>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</si>
  <si>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</si>
  <si>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</si>
  <si>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</si>
  <si>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</si>
  <si>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</si>
  <si>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</si>
  <si>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</si>
  <si>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</si>
  <si>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</si>
  <si>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</si>
  <si>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</si>
  <si>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</si>
  <si>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</si>
  <si>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</si>
  <si>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</si>
  <si>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</si>
  <si>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</si>
  <si>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</si>
  <si>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</si>
  <si>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</si>
  <si>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</si>
  <si>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</si>
  <si>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</si>
  <si>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</si>
  <si>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</si>
  <si>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</si>
  <si>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</si>
  <si>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</si>
  <si>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</si>
  <si>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</si>
  <si>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</si>
  <si>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</si>
  <si>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</si>
  <si>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</si>
  <si>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</si>
  <si>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</si>
  <si>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</si>
  <si>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</si>
  <si>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</si>
  <si>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</si>
  <si>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</si>
  <si>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</si>
  <si>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</si>
  <si>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</si>
  <si>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</si>
  <si>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</si>
  <si>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</si>
  <si>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</si>
  <si>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</si>
  <si>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</si>
  <si>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</si>
  <si>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</si>
  <si>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</si>
  <si>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</si>
  <si>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</si>
  <si>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</si>
  <si>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</si>
  <si>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</si>
  <si>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</si>
  <si>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</si>
  <si>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</si>
  <si>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</si>
  <si>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</si>
  <si>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</si>
  <si>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</si>
  <si>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</si>
  <si>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</si>
  <si>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</si>
  <si>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</si>
  <si>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</si>
  <si>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</si>
  <si>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</si>
  <si>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</si>
  <si>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</si>
  <si>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</si>
  <si>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</si>
  <si>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</si>
  <si>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</si>
  <si>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</si>
  <si>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</si>
  <si>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</si>
  <si>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</si>
  <si>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</si>
  <si>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</si>
  <si>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</si>
  <si>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</si>
  <si>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</si>
  <si>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</si>
  <si>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</si>
  <si>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</si>
  <si>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</si>
  <si>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</si>
  <si>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</si>
  <si>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</si>
  <si>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</si>
  <si>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</si>
  <si>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</si>
  <si>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</si>
  <si>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</si>
  <si>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</si>
  <si>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</si>
  <si>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</si>
  <si>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</si>
  <si>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</si>
  <si>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</si>
  <si>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</si>
  <si>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</si>
  <si>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</si>
  <si>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</si>
  <si>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</si>
  <si>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</si>
  <si>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</si>
  <si>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</si>
  <si>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</si>
  <si>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</si>
  <si>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</si>
  <si>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</si>
  <si>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</si>
  <si>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</si>
  <si>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</si>
  <si>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</si>
  <si>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</si>
  <si>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</si>
  <si>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</si>
  <si>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</si>
  <si>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</si>
  <si>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</si>
  <si>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</si>
  <si>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</si>
  <si>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</si>
  <si>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</si>
  <si>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</si>
  <si>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</si>
  <si>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</si>
  <si>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</si>
  <si>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</si>
  <si>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</si>
  <si>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</si>
  <si>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</si>
  <si>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</si>
  <si>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</si>
  <si>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</si>
  <si>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</si>
  <si>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</si>
  <si>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</si>
  <si>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</si>
  <si>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</si>
  <si>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</si>
  <si>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</si>
  <si>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</si>
  <si>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</si>
  <si>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</si>
  <si>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</si>
  <si>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</si>
  <si>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</si>
  <si>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</si>
  <si>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</si>
  <si>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</si>
  <si>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</si>
  <si>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</si>
  <si>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</si>
  <si>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</si>
  <si>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</si>
  <si>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</si>
  <si>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</si>
  <si>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</si>
  <si>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</si>
  <si>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</si>
  <si>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</si>
  <si>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</si>
  <si>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</si>
  <si>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</si>
  <si>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</si>
  <si>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</si>
  <si>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</si>
  <si>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</si>
  <si>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</si>
  <si>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</si>
  <si>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</si>
  <si>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</si>
  <si>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</si>
  <si>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</si>
  <si>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</si>
  <si>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</si>
  <si>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</si>
  <si>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</si>
  <si>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</si>
  <si>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</si>
  <si>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</si>
  <si>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</si>
  <si>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</si>
  <si>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</si>
  <si>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</si>
  <si>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</si>
  <si>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</si>
  <si>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</si>
  <si>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</si>
  <si>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[Nombre Cooperativa]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</si>
  <si>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</si>
  <si>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</si>
  <si>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</si>
  <si>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</si>
  <si>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</si>
  <si>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</si>
  <si>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</si>
  <si>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</si>
  <si>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</si>
  <si>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</si>
  <si>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</si>
  <si>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</si>
  <si>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</si>
  <si>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</si>
  <si>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</si>
  <si>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</si>
  <si>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</si>
  <si>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</si>
  <si>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</si>
  <si>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</si>
  <si>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</si>
  <si>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</si>
  <si>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</si>
  <si>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</si>
  <si>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</si>
  <si>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</si>
  <si>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</si>
  <si>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</si>
  <si>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</si>
  <si>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</si>
  <si>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</si>
  <si>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</si>
  <si>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</si>
  <si>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</si>
  <si>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</si>
  <si>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</si>
  <si>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</si>
  <si>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</si>
  <si>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</si>
  <si>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</si>
  <si>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</si>
  <si>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</si>
  <si>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</si>
  <si>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</si>
  <si>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</si>
  <si>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</si>
  <si>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</si>
  <si>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</si>
  <si>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</si>
  <si>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</si>
  <si>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</si>
  <si>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</si>
  <si>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</si>
  <si>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</si>
  <si>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</si>
  <si>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</si>
  <si>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</si>
  <si>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</si>
  <si>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</si>
  <si>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</si>
  <si>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</si>
  <si>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</si>
  <si>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</si>
  <si>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</si>
  <si>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</si>
  <si>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</si>
  <si>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</si>
  <si>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</si>
  <si>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</si>
  <si>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</si>
  <si>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</si>
  <si>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</si>
  <si>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</si>
  <si>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</si>
  <si>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</si>
  <si>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</si>
  <si>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</si>
  <si>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</si>
  <si>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</si>
  <si>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</si>
  <si>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</si>
  <si>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</si>
  <si>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</si>
  <si>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</si>
  <si>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</si>
  <si>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</si>
  <si>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</si>
  <si>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</si>
  <si>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</si>
  <si>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</si>
  <si>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</si>
  <si>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</si>
  <si>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</si>
  <si>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</si>
  <si>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</si>
  <si>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</si>
  <si>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</si>
  <si>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</si>
  <si>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</si>
  <si>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</si>
  <si>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</si>
  <si>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</si>
  <si>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</si>
  <si>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</si>
  <si>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</si>
  <si>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</si>
  <si>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</si>
  <si>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</si>
  <si>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</si>
  <si>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</si>
  <si>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</si>
  <si>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</si>
  <si>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</si>
  <si>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</si>
  <si>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</si>
  <si>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</si>
  <si>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</si>
  <si>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</si>
  <si>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</si>
  <si>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</si>
  <si>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</si>
  <si>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</si>
  <si>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</si>
  <si>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</si>
  <si>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</si>
  <si>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</si>
  <si>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</si>
  <si>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</si>
  <si>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</si>
  <si>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</si>
  <si>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</si>
  <si>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</si>
  <si>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</si>
  <si>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</si>
  <si>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</si>
  <si>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</si>
  <si>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</si>
  <si>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</si>
  <si>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</si>
  <si>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</si>
  <si>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</si>
  <si>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</si>
  <si>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</si>
  <si>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</si>
  <si>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</si>
  <si>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</si>
  <si>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</si>
  <si>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</si>
  <si>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</si>
  <si>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</si>
  <si>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</si>
  <si>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</si>
  <si>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</si>
  <si>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</si>
  <si>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</si>
  <si>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</si>
  <si>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</si>
  <si>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</si>
  <si>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</si>
  <si>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</si>
  <si>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</si>
  <si>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</si>
  <si>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</si>
  <si>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</si>
  <si>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</si>
  <si>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</si>
  <si>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</si>
  <si>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</si>
  <si>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</si>
  <si>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</si>
  <si>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</si>
  <si>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</si>
  <si>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</si>
  <si>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</si>
  <si>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</si>
  <si>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</si>
  <si>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</si>
  <si>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</si>
  <si>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</si>
  <si>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</si>
  <si>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</si>
  <si>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</si>
  <si>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</si>
  <si>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</si>
  <si>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</si>
  <si>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</si>
  <si>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</si>
  <si>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</si>
  <si>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</si>
  <si>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</si>
  <si>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</si>
  <si>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</si>
  <si>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</si>
  <si>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</si>
  <si>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</si>
  <si>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</si>
  <si>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</si>
  <si>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</si>
  <si>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</si>
  <si>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</si>
  <si>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</si>
  <si>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</si>
  <si>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</si>
  <si>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</si>
  <si>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</si>
  <si>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</si>
  <si>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</si>
  <si>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</si>
  <si>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</si>
  <si>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</si>
  <si>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</si>
  <si>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</si>
  <si>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</si>
  <si>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</si>
  <si>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</si>
  <si>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</si>
  <si>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</si>
  <si>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</si>
  <si>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</si>
  <si>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</si>
  <si>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</si>
  <si>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</si>
  <si>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</si>
  <si>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</si>
  <si>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</si>
  <si>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</si>
  <si>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</si>
  <si>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</si>
  <si>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</si>
  <si>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</si>
  <si>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</si>
  <si>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</si>
  <si>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</si>
  <si>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</si>
  <si>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</si>
  <si>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</si>
  <si>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</si>
  <si>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</si>
  <si>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</si>
  <si>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</si>
  <si>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</si>
  <si>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</si>
  <si>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</si>
  <si>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</si>
  <si>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</si>
  <si>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</si>
  <si>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</si>
  <si>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</si>
  <si>
    <t>12502070000</t>
  </si>
  <si>
    <t>Cargo Diferido autorizado por INCOOP</t>
  </si>
  <si>
    <t>Indicador</t>
  </si>
  <si>
    <t>Descripción</t>
  </si>
  <si>
    <t>R1 -</t>
  </si>
  <si>
    <t>R2 -</t>
  </si>
  <si>
    <t>Suficiencia de Previsiones para Otros Activos de Riesgo</t>
  </si>
  <si>
    <t>R3 -</t>
  </si>
  <si>
    <t>Índice de Solvencia Patrimonial</t>
  </si>
  <si>
    <t>R4 -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</si>
  <si>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</si>
  <si>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</si>
  <si>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</si>
  <si>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</si>
  <si>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</si>
  <si>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</si>
  <si>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</si>
  <si>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</si>
  <si>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R13 -</t>
  </si>
  <si>
    <t>R14 -</t>
  </si>
  <si>
    <t>R16 -</t>
  </si>
  <si>
    <t>R17 -</t>
  </si>
  <si>
    <t>R18 -</t>
  </si>
  <si>
    <t>Rendimiento del Capital</t>
  </si>
  <si>
    <t>R19 -</t>
  </si>
  <si>
    <t>R20 -</t>
  </si>
  <si>
    <t>R21 -</t>
  </si>
  <si>
    <t>R22 -</t>
  </si>
  <si>
    <t>Concentración de Depósitos en Entidades Financieras</t>
  </si>
  <si>
    <t>INDICADORES FINANCIEROS PARA DEMÁS TIPOS DE COOPERATIVAS</t>
  </si>
  <si>
    <t>Suficiencia de Previsiones para Cartera de Crédito</t>
  </si>
  <si>
    <t>Índice de morosidad</t>
  </si>
  <si>
    <t>Razón de Respaldo de Corto Plazo</t>
  </si>
  <si>
    <t>Prueba Ácida</t>
  </si>
  <si>
    <t>Cobertura de Captaciones</t>
  </si>
  <si>
    <t>Índice de Activos Improductivos</t>
  </si>
  <si>
    <t>Razón de Deuda</t>
  </si>
  <si>
    <t>Apalancamiento</t>
  </si>
  <si>
    <t>Margen Bruto</t>
  </si>
  <si>
    <t>Margen Neto</t>
  </si>
  <si>
    <t>Rendimiento del Activo</t>
  </si>
  <si>
    <t>Índice de Gastos</t>
  </si>
  <si>
    <t>R15 -</t>
  </si>
  <si>
    <t>Límite de Créditos por socio</t>
  </si>
  <si>
    <t>Límite de captaciones por socio</t>
  </si>
  <si>
    <t>Suficiencia de Previsiones para Depósitos a la Vista</t>
  </si>
  <si>
    <t>Suficiencia de Previsiones para Depósitos a Plazos</t>
  </si>
  <si>
    <t>Suficiencia de Previsiones para Bienes Adjudicados o Recibidos en Dación de Pagos</t>
  </si>
  <si>
    <t>CARTERA DE CRÉDITO JUDICIALIZADA</t>
  </si>
  <si>
    <t>Saldo de Préstamos cuyos pagos se encuentran en mora.</t>
  </si>
  <si>
    <t>Total de la cartera</t>
  </si>
  <si>
    <t>Previsiones Requeridas</t>
  </si>
  <si>
    <t>Total</t>
  </si>
  <si>
    <t>Mayor monto depositado en un banco, financiera, central o cooperativa</t>
  </si>
  <si>
    <t>MES / AÑO</t>
  </si>
  <si>
    <t>Cobertura de Gastos</t>
  </si>
  <si>
    <t>Datos sobre socios en la Cooperativa</t>
  </si>
  <si>
    <t>Socios al inicio del ejercicio</t>
  </si>
  <si>
    <t>Socios adminitidos durante el ejercicio</t>
  </si>
  <si>
    <t>Socios fallecidos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</si>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</sst>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/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/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317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9" fontId="15" fillId="0" borderId="41" xfId="0" applyNumberFormat="1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5" fontId="8" fillId="2" borderId="0" xfId="1" applyNumberFormat="1" applyFont="1" applyFill="1" applyProtection="1"/>
    <xf numFmtId="0" fontId="0" fillId="0" borderId="0" xfId="0" applyProtection="1"/>
    <xf numFmtId="165" fontId="9" fillId="2" borderId="28" xfId="1" applyNumberFormat="1" applyFont="1" applyFill="1" applyBorder="1" applyAlignment="1" applyProtection="1">
      <alignment horizontal="center" vertical="center"/>
    </xf>
    <xf numFmtId="165" fontId="8" fillId="2" borderId="28" xfId="1" applyNumberFormat="1" applyFont="1" applyFill="1" applyBorder="1" applyProtection="1">
      <protection locked="0"/>
    </xf>
    <xf numFmtId="165" fontId="8" fillId="8" borderId="28" xfId="1" applyNumberFormat="1" applyFont="1" applyFill="1" applyBorder="1" applyProtection="1">
      <protection locked="0"/>
    </xf>
    <xf numFmtId="165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 applyProtection="1"/>
    <xf numFmtId="49" fontId="2" fillId="2" borderId="32" xfId="0" applyNumberFormat="1" applyFont="1" applyFill="1" applyBorder="1" applyAlignment="1" applyProtection="1"/>
    <xf numFmtId="49" fontId="8" fillId="2" borderId="26" xfId="0" applyNumberFormat="1" applyFont="1" applyFill="1" applyBorder="1" applyAlignment="1" applyProtection="1">
      <alignment vertical="top"/>
    </xf>
    <xf numFmtId="49" fontId="8" fillId="8" borderId="26" xfId="0" applyNumberFormat="1" applyFont="1" applyFill="1" applyBorder="1" applyAlignment="1" applyProtection="1">
      <alignment vertical="top"/>
    </xf>
    <xf numFmtId="49" fontId="8" fillId="2" borderId="29" xfId="0" applyNumberFormat="1" applyFont="1" applyFill="1" applyBorder="1" applyAlignment="1" applyProtection="1">
      <alignment vertical="top"/>
    </xf>
    <xf numFmtId="165" fontId="8" fillId="2" borderId="34" xfId="1" applyNumberFormat="1" applyFont="1" applyFill="1" applyBorder="1" applyAlignment="1" applyProtection="1">
      <alignment vertical="top"/>
      <protection locked="0"/>
    </xf>
    <xf numFmtId="165" fontId="15" fillId="2" borderId="34" xfId="1" applyNumberFormat="1" applyFont="1" applyFill="1" applyBorder="1" applyAlignment="1" applyProtection="1">
      <alignment vertical="top"/>
      <protection locked="0"/>
    </xf>
    <xf numFmtId="165" fontId="8" fillId="8" borderId="34" xfId="1" applyNumberFormat="1" applyFont="1" applyFill="1" applyBorder="1" applyAlignment="1" applyProtection="1">
      <alignment vertical="top"/>
      <protection locked="0"/>
    </xf>
    <xf numFmtId="165" fontId="8" fillId="2" borderId="35" xfId="1" applyNumberFormat="1" applyFont="1" applyFill="1" applyBorder="1" applyAlignment="1" applyProtection="1">
      <alignment vertical="top"/>
      <protection locked="0"/>
    </xf>
    <xf numFmtId="0" fontId="2" fillId="2" borderId="34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2" fillId="2" borderId="32" xfId="0" applyFont="1" applyFill="1" applyBorder="1" applyAlignment="1" applyProtection="1">
      <alignment horizontal="right"/>
    </xf>
    <xf numFmtId="0" fontId="2" fillId="2" borderId="27" xfId="0" applyFont="1" applyFill="1" applyBorder="1" applyAlignment="1" applyProtection="1">
      <alignment horizontal="left" vertical="center"/>
    </xf>
    <xf numFmtId="0" fontId="9" fillId="2" borderId="29" xfId="0" applyFont="1" applyFill="1" applyBorder="1" applyAlignment="1" applyProtection="1">
      <alignment horizontal="right" vertical="top"/>
    </xf>
    <xf numFmtId="0" fontId="9" fillId="2" borderId="30" xfId="0" applyFont="1" applyFill="1" applyBorder="1" applyAlignment="1" applyProtection="1">
      <alignment vertical="top"/>
    </xf>
    <xf numFmtId="165" fontId="8" fillId="2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wrapText="1"/>
    </xf>
    <xf numFmtId="0" fontId="0" fillId="2" borderId="78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21" fillId="2" borderId="79" xfId="0" applyFont="1" applyFill="1" applyBorder="1" applyProtection="1">
      <protection locked="0"/>
    </xf>
    <xf numFmtId="0" fontId="14" fillId="0" borderId="50" xfId="0" applyFont="1" applyBorder="1" applyAlignment="1" applyProtection="1">
      <alignment horizontal="center" vertical="center" wrapText="1"/>
    </xf>
    <xf numFmtId="3" fontId="14" fillId="0" borderId="50" xfId="0" applyNumberFormat="1" applyFont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Border="1" applyAlignment="1" applyProtection="1">
      <alignment horizontal="center"/>
      <protection locked="0"/>
    </xf>
    <xf numFmtId="3" fontId="14" fillId="0" borderId="81" xfId="0" applyNumberFormat="1" applyFont="1" applyBorder="1" applyAlignment="1" applyProtection="1">
      <alignment horizontal="center"/>
      <protection locked="0"/>
    </xf>
    <xf numFmtId="3" fontId="14" fillId="0" borderId="82" xfId="0" applyNumberFormat="1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 applyProtection="1">
      <alignment horizontal="center"/>
      <protection locked="0"/>
    </xf>
    <xf numFmtId="3" fontId="14" fillId="0" borderId="83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 vertical="center" wrapText="1"/>
    </xf>
    <xf numFmtId="3" fontId="14" fillId="0" borderId="19" xfId="0" applyNumberFormat="1" applyFont="1" applyBorder="1" applyAlignment="1" applyProtection="1">
      <alignment horizontal="center"/>
      <protection locked="0"/>
    </xf>
    <xf numFmtId="3" fontId="14" fillId="0" borderId="20" xfId="0" applyNumberFormat="1" applyFont="1" applyBorder="1" applyAlignment="1" applyProtection="1">
      <alignment horizontal="center"/>
      <protection locked="0"/>
    </xf>
    <xf numFmtId="3" fontId="15" fillId="0" borderId="87" xfId="0" applyNumberFormat="1" applyFont="1" applyBorder="1" applyAlignment="1" applyProtection="1">
      <alignment horizontal="center"/>
      <protection locked="0"/>
    </xf>
    <xf numFmtId="3" fontId="15" fillId="0" borderId="88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0" fontId="6" fillId="0" borderId="87" xfId="0" applyFont="1" applyBorder="1" applyAlignment="1" applyProtection="1">
      <alignment horizontal="center" vertical="center" wrapText="1"/>
    </xf>
    <xf numFmtId="9" fontId="6" fillId="0" borderId="87" xfId="0" applyNumberFormat="1" applyFont="1" applyBorder="1" applyAlignment="1" applyProtection="1">
      <alignment horizontal="center"/>
    </xf>
    <xf numFmtId="3" fontId="6" fillId="0" borderId="87" xfId="0" applyNumberFormat="1" applyFont="1" applyBorder="1" applyAlignment="1" applyProtection="1">
      <alignment horizontal="center"/>
      <protection locked="0"/>
    </xf>
    <xf numFmtId="3" fontId="6" fillId="0" borderId="88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3" fontId="5" fillId="0" borderId="24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82" xfId="0" applyNumberFormat="1" applyFont="1" applyBorder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3" fontId="15" fillId="0" borderId="90" xfId="0" applyNumberFormat="1" applyFont="1" applyBorder="1" applyAlignment="1" applyProtection="1">
      <alignment horizontal="center"/>
      <protection locked="0"/>
    </xf>
    <xf numFmtId="3" fontId="15" fillId="0" borderId="91" xfId="0" applyNumberFormat="1" applyFont="1" applyBorder="1" applyAlignment="1" applyProtection="1">
      <alignment horizontal="center"/>
      <protection locked="0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92" xfId="0" applyFont="1" applyBorder="1" applyAlignment="1" applyProtection="1">
      <alignment horizontal="center" vertical="center" wrapText="1"/>
    </xf>
    <xf numFmtId="3" fontId="14" fillId="0" borderId="92" xfId="0" applyNumberFormat="1" applyFont="1" applyBorder="1" applyAlignment="1" applyProtection="1">
      <alignment horizontal="center" vertical="center" wrapText="1"/>
      <protection locked="0"/>
    </xf>
    <xf numFmtId="3" fontId="14" fillId="0" borderId="41" xfId="0" applyNumberFormat="1" applyFont="1" applyBorder="1" applyAlignment="1" applyProtection="1">
      <alignment horizontal="center"/>
      <protection locked="0"/>
    </xf>
    <xf numFmtId="3" fontId="14" fillId="0" borderId="42" xfId="0" applyNumberFormat="1" applyFont="1" applyBorder="1" applyAlignment="1" applyProtection="1">
      <alignment horizontal="center"/>
      <protection locked="0"/>
    </xf>
    <xf numFmtId="3" fontId="14" fillId="0" borderId="92" xfId="0" applyNumberFormat="1" applyFont="1" applyBorder="1" applyAlignment="1" applyProtection="1">
      <alignment horizontal="center"/>
      <protection locked="0"/>
    </xf>
    <xf numFmtId="3" fontId="14" fillId="0" borderId="93" xfId="0" applyNumberFormat="1" applyFont="1" applyBorder="1" applyAlignment="1" applyProtection="1">
      <alignment horizontal="center"/>
      <protection locked="0"/>
    </xf>
    <xf numFmtId="0" fontId="8" fillId="8" borderId="96" xfId="0" applyFont="1" applyFill="1" applyBorder="1" applyProtection="1"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center" vertical="center"/>
    </xf>
    <xf numFmtId="0" fontId="9" fillId="6" borderId="100" xfId="0" applyFont="1" applyFill="1" applyBorder="1"/>
    <xf numFmtId="0" fontId="9" fillId="6" borderId="101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9" fillId="6" borderId="103" xfId="0" applyFont="1" applyFill="1" applyBorder="1"/>
    <xf numFmtId="0" fontId="9" fillId="6" borderId="0" xfId="0" applyFont="1" applyFill="1"/>
    <xf numFmtId="3" fontId="9" fillId="6" borderId="104" xfId="0" applyNumberFormat="1" applyFont="1" applyFill="1" applyBorder="1" applyAlignment="1">
      <alignment horizontal="center" vertical="center"/>
    </xf>
    <xf numFmtId="3" fontId="9" fillId="6" borderId="105" xfId="0" applyNumberFormat="1" applyFont="1" applyFill="1" applyBorder="1" applyAlignment="1">
      <alignment horizontal="center" vertical="center"/>
    </xf>
    <xf numFmtId="0" fontId="19" fillId="7" borderId="0" xfId="0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84" xfId="0" applyFont="1" applyFill="1" applyBorder="1" applyAlignment="1" applyProtection="1">
      <alignment horizontal="center" vertical="center"/>
    </xf>
    <xf numFmtId="0" fontId="9" fillId="2" borderId="85" xfId="0" applyFont="1" applyFill="1" applyBorder="1" applyAlignment="1" applyProtection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89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9" fillId="2" borderId="94" xfId="0" applyFont="1" applyFill="1" applyBorder="1" applyAlignment="1" applyProtection="1">
      <alignment horizontal="center"/>
      <protection locked="0"/>
    </xf>
    <xf numFmtId="0" fontId="9" fillId="2" borderId="95" xfId="0" applyFont="1" applyFill="1" applyBorder="1" applyAlignment="1" applyProtection="1">
      <alignment horizontal="center"/>
      <protection locked="0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</xf>
    <xf numFmtId="0" fontId="20" fillId="2" borderId="44" xfId="0" applyFont="1" applyFill="1" applyBorder="1" applyAlignment="1" applyProtection="1">
      <alignment horizontal="center" vertical="center"/>
    </xf>
    <xf numFmtId="0" fontId="20" fillId="2" borderId="73" xfId="0" applyFont="1" applyFill="1" applyBorder="1" applyAlignment="1" applyProtection="1">
      <alignment horizontal="center" vertical="center"/>
    </xf>
    <xf numFmtId="0" fontId="11" fillId="9" borderId="97" xfId="0" applyFont="1" applyFill="1" applyBorder="1" applyAlignment="1">
      <alignment horizontal="center" vertical="center"/>
    </xf>
    <xf numFmtId="0" fontId="11" fillId="9" borderId="98" xfId="0" applyFont="1" applyFill="1" applyBorder="1" applyAlignment="1">
      <alignment horizontal="center" vertical="center"/>
    </xf>
    <xf numFmtId="0" fontId="11" fillId="9" borderId="99" xfId="0" applyFont="1" applyFill="1" applyBorder="1" applyAlignment="1">
      <alignment horizontal="center" vertical="center"/>
    </xf>
    <xf numFmtId="3" fontId="8" fillId="6" borderId="101" xfId="0" applyNumberFormat="1" applyFont="1" applyFill="1" applyBorder="1" applyAlignment="1" applyProtection="1">
      <alignment horizontal="center" vertical="center"/>
      <protection locked="0"/>
    </xf>
    <xf numFmtId="3" fontId="8" fillId="6" borderId="102" xfId="0" applyNumberFormat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236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29" Type="http://schemas.openxmlformats.org/officeDocument/2006/relationships/hyperlink" Target="#Socios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28" Type="http://schemas.openxmlformats.org/officeDocument/2006/relationships/hyperlink" Target="#Indicadores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solidFill>
          <a:srgbClr val="236B23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4</xdr:col>
      <xdr:colOff>66675</xdr:colOff>
      <xdr:row>27</xdr:row>
      <xdr:rowOff>76200</xdr:rowOff>
    </xdr:from>
    <xdr:to>
      <xdr:col>7</xdr:col>
      <xdr:colOff>104775</xdr:colOff>
      <xdr:row>28</xdr:row>
      <xdr:rowOff>141077</xdr:rowOff>
    </xdr:to>
    <xdr:sp macro="" textlink="">
      <xdr:nvSpPr>
        <xdr:cNvPr id="54" name="Rectángulo redondeado 5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114675" y="558165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INDICADORES</a:t>
          </a:r>
          <a:endParaRPr lang="es-PY" sz="1100" b="1"/>
        </a:p>
      </xdr:txBody>
    </xdr:sp>
    <xdr:clientData/>
  </xdr:twoCellAnchor>
  <xdr:twoCellAnchor>
    <xdr:from>
      <xdr:col>7</xdr:col>
      <xdr:colOff>657225</xdr:colOff>
      <xdr:row>17</xdr:row>
      <xdr:rowOff>19050</xdr:rowOff>
    </xdr:from>
    <xdr:to>
      <xdr:col>10</xdr:col>
      <xdr:colOff>695325</xdr:colOff>
      <xdr:row>18</xdr:row>
      <xdr:rowOff>83927</xdr:rowOff>
    </xdr:to>
    <xdr:sp macro="" textlink="">
      <xdr:nvSpPr>
        <xdr:cNvPr id="41" name="Rectángulo redondeado 4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991225" y="361950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314326</xdr:colOff>
      <xdr:row>1</xdr:row>
      <xdr:rowOff>63080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0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7"/>
  <sheetViews>
    <sheetView tabSelected="1" workbookViewId="0"/>
  </sheetViews>
  <sheetFormatPr baseColWidth="10" defaultColWidth="11.42578125" defaultRowHeight="15" x14ac:dyDescent="0.25"/>
  <cols>
    <col min="1" max="10" width="11.42578125" style="49"/>
    <col min="11" max="11" width="12.28515625" style="49" customWidth="1"/>
    <col min="12" max="16384" width="11.42578125" style="49"/>
  </cols>
  <sheetData>
    <row r="1" spans="1:11" ht="43.5" customHeight="1" x14ac:dyDescent="0.25"/>
    <row r="2" spans="1:11" ht="15" customHeight="1" x14ac:dyDescent="0.25">
      <c r="A2" s="241" t="s">
        <v>556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5" customHeight="1" x14ac:dyDescent="0.2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1" ht="15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 ht="15" customHeight="1" x14ac:dyDescent="0.25">
      <c r="A5" s="242" t="s">
        <v>859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15" customHeight="1" x14ac:dyDescent="0.2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spans="1:11" ht="15" customHeight="1" x14ac:dyDescent="0.25">
      <c r="E7" s="168"/>
      <c r="F7" s="168"/>
      <c r="G7" s="168"/>
    </row>
  </sheetData>
  <sheetProtection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L36"/>
  <sheetViews>
    <sheetView workbookViewId="0"/>
  </sheetViews>
  <sheetFormatPr baseColWidth="10" defaultColWidth="11.42578125" defaultRowHeight="15" x14ac:dyDescent="0.25"/>
  <cols>
    <col min="1" max="1" width="7" style="61" customWidth="1"/>
    <col min="2" max="2" width="59.5703125" style="61" customWidth="1"/>
    <col min="3" max="3" width="14" style="61" customWidth="1"/>
    <col min="4" max="4" width="20.85546875" style="61" customWidth="1"/>
    <col min="5" max="5" width="21" style="61" customWidth="1"/>
    <col min="6" max="6" width="18.42578125" style="61" customWidth="1"/>
    <col min="7" max="7" width="20.42578125" style="61" customWidth="1"/>
    <col min="8" max="8" width="19.140625" style="61" customWidth="1"/>
    <col min="9" max="9" width="17.7109375" style="61" customWidth="1"/>
    <col min="10" max="10" width="17.28515625" style="61" customWidth="1"/>
    <col min="11" max="11" width="20.855468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x14ac:dyDescent="0.25">
      <c r="A2" s="256" t="s">
        <v>0</v>
      </c>
      <c r="B2" s="248"/>
      <c r="C2" s="248"/>
      <c r="D2" s="248"/>
      <c r="E2" s="248"/>
      <c r="F2" s="248"/>
      <c r="G2" s="248"/>
      <c r="H2" s="248"/>
      <c r="I2" s="257"/>
      <c r="J2" s="245" t="s">
        <v>1</v>
      </c>
      <c r="K2" s="246"/>
      <c r="L2" s="62"/>
    </row>
    <row r="3" spans="1:12" ht="44.25" customHeight="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  <c r="L3" s="62"/>
    </row>
    <row r="4" spans="1:12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  <c r="L4" s="62"/>
    </row>
    <row r="5" spans="1:12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  <c r="L5" s="62"/>
    </row>
    <row r="6" spans="1:12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  <c r="L6" s="62"/>
    </row>
    <row r="7" spans="1:12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  <c r="L7" s="62"/>
    </row>
    <row r="8" spans="1:12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  <c r="L8" s="62"/>
    </row>
    <row r="9" spans="1:12" ht="15" customHeight="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  <c r="L9" s="62"/>
    </row>
    <row r="10" spans="1:12" ht="15.75" customHeight="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  <c r="L10" s="62"/>
    </row>
    <row r="11" spans="1:12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  <c r="L11" s="62"/>
    </row>
    <row r="12" spans="1:12" x14ac:dyDescent="0.25">
      <c r="A12" s="250" t="s">
        <v>29</v>
      </c>
      <c r="B12" s="251"/>
      <c r="C12" s="252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2"/>
    </row>
    <row r="19" spans="1:7" x14ac:dyDescent="0.25">
      <c r="A19" s="248" t="s">
        <v>0</v>
      </c>
      <c r="B19" s="248"/>
      <c r="C19" s="248"/>
      <c r="D19" s="248"/>
      <c r="E19" s="249"/>
      <c r="F19" s="247" t="s">
        <v>1</v>
      </c>
      <c r="G19" s="246"/>
    </row>
    <row r="20" spans="1:7" ht="38.25" x14ac:dyDescent="0.25">
      <c r="A20" s="103" t="s">
        <v>2</v>
      </c>
      <c r="B20" s="7" t="s">
        <v>3</v>
      </c>
      <c r="C20" s="7" t="s">
        <v>4</v>
      </c>
      <c r="D20" s="110" t="s">
        <v>30</v>
      </c>
      <c r="E20" s="9" t="s">
        <v>10</v>
      </c>
      <c r="F20" s="8" t="s">
        <v>11</v>
      </c>
      <c r="G20" s="111" t="s">
        <v>12</v>
      </c>
    </row>
    <row r="21" spans="1:7" x14ac:dyDescent="0.25">
      <c r="A21" s="104" t="s">
        <v>13</v>
      </c>
      <c r="B21" s="12" t="s">
        <v>14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15</v>
      </c>
      <c r="B22" s="12" t="s">
        <v>16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17</v>
      </c>
      <c r="B23" s="12" t="s">
        <v>18</v>
      </c>
      <c r="C23" s="13">
        <v>0</v>
      </c>
      <c r="D23" s="63"/>
      <c r="E23" s="60"/>
      <c r="F23" s="115"/>
      <c r="G23" s="112"/>
    </row>
    <row r="24" spans="1:7" x14ac:dyDescent="0.25">
      <c r="A24" s="104" t="s">
        <v>19</v>
      </c>
      <c r="B24" s="12" t="s">
        <v>20</v>
      </c>
      <c r="C24" s="13">
        <v>2</v>
      </c>
      <c r="D24" s="63"/>
      <c r="E24" s="60"/>
      <c r="F24" s="115"/>
      <c r="G24" s="112"/>
    </row>
    <row r="25" spans="1:7" x14ac:dyDescent="0.25">
      <c r="A25" s="104" t="s">
        <v>21</v>
      </c>
      <c r="B25" s="12" t="s">
        <v>22</v>
      </c>
      <c r="C25" s="13">
        <v>10</v>
      </c>
      <c r="D25" s="63"/>
      <c r="E25" s="60"/>
      <c r="F25" s="115"/>
      <c r="G25" s="112"/>
    </row>
    <row r="26" spans="1:7" x14ac:dyDescent="0.25">
      <c r="A26" s="104" t="s">
        <v>23</v>
      </c>
      <c r="B26" s="12" t="s">
        <v>24</v>
      </c>
      <c r="C26" s="13">
        <v>20</v>
      </c>
      <c r="D26" s="63"/>
      <c r="E26" s="60"/>
      <c r="F26" s="15"/>
      <c r="G26" s="113"/>
    </row>
    <row r="27" spans="1:7" x14ac:dyDescent="0.25">
      <c r="A27" s="104" t="s">
        <v>25</v>
      </c>
      <c r="B27" s="12" t="s">
        <v>26</v>
      </c>
      <c r="C27" s="13">
        <v>50</v>
      </c>
      <c r="D27" s="63"/>
      <c r="E27" s="60"/>
      <c r="F27" s="15"/>
      <c r="G27" s="113"/>
    </row>
    <row r="28" spans="1:7" x14ac:dyDescent="0.25">
      <c r="A28" s="104" t="s">
        <v>27</v>
      </c>
      <c r="B28" s="12" t="s">
        <v>28</v>
      </c>
      <c r="C28" s="13">
        <v>100</v>
      </c>
      <c r="D28" s="63"/>
      <c r="E28" s="60"/>
      <c r="F28" s="15"/>
      <c r="G28" s="113"/>
    </row>
    <row r="29" spans="1:7" ht="15.75" thickBot="1" x14ac:dyDescent="0.3">
      <c r="A29" s="253" t="s">
        <v>29</v>
      </c>
      <c r="B29" s="254"/>
      <c r="C29" s="255"/>
      <c r="D29" s="105">
        <f t="shared" ref="D29:F29" si="2">SUM(D21:D28)</f>
        <v>0</v>
      </c>
      <c r="E29" s="106">
        <f t="shared" si="2"/>
        <v>0</v>
      </c>
      <c r="F29" s="116">
        <f t="shared" si="2"/>
        <v>0</v>
      </c>
      <c r="G29" s="114">
        <f t="shared" ref="G29" si="3">SUM(G21:G28)</f>
        <v>0</v>
      </c>
    </row>
    <row r="30" spans="1:7" ht="15.75" thickTop="1" x14ac:dyDescent="0.25"/>
    <row r="31" spans="1:7" ht="15.75" thickBot="1" x14ac:dyDescent="0.3"/>
    <row r="32" spans="1:7" ht="16.5" thickTop="1" x14ac:dyDescent="0.25">
      <c r="B32" s="243" t="s">
        <v>853</v>
      </c>
      <c r="C32" s="244"/>
    </row>
    <row r="33" spans="2:3" x14ac:dyDescent="0.25">
      <c r="B33" s="194" t="s">
        <v>14</v>
      </c>
      <c r="C33" s="195"/>
    </row>
    <row r="34" spans="2:3" x14ac:dyDescent="0.25">
      <c r="B34" s="194" t="s">
        <v>854</v>
      </c>
      <c r="C34" s="195"/>
    </row>
    <row r="35" spans="2:3" ht="15.75" thickBot="1" x14ac:dyDescent="0.3">
      <c r="B35" s="197" t="s">
        <v>855</v>
      </c>
      <c r="C35" s="196"/>
    </row>
    <row r="36" spans="2:3" ht="15.75" thickTop="1" x14ac:dyDescent="0.25"/>
  </sheetData>
  <sheetProtection algorithmName="SHA-512" hashValue="YgOQ5lDjQhLnI3ccY1Gd9kcBvoR/sWabrHrLe8CZiRMz8O7SoQGjvQusJ3V9UDcwD4c9mk9P2cITBVjgwGrqKA==" saltValue="9MBeN21/gjpvD8NcBuNs0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7">
    <mergeCell ref="B32:C32"/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4.5703125" style="61" customWidth="1"/>
    <col min="4" max="4" width="18.140625" style="61" customWidth="1"/>
    <col min="5" max="5" width="19.42578125" style="61" customWidth="1"/>
    <col min="6" max="6" width="19.7109375" style="61" customWidth="1"/>
    <col min="7" max="7" width="17.85546875" style="61" customWidth="1"/>
    <col min="8" max="9" width="14.28515625" style="61" customWidth="1"/>
    <col min="10" max="10" width="22" style="61" customWidth="1"/>
    <col min="11" max="11" width="24" style="61" customWidth="1"/>
    <col min="12" max="12" width="13.140625" style="107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256" t="s">
        <v>31</v>
      </c>
      <c r="B2" s="248"/>
      <c r="C2" s="248"/>
      <c r="D2" s="248"/>
      <c r="E2" s="248"/>
      <c r="F2" s="248"/>
      <c r="G2" s="248"/>
      <c r="H2" s="248"/>
      <c r="I2" s="249"/>
      <c r="J2" s="247" t="s">
        <v>1</v>
      </c>
      <c r="K2" s="258"/>
      <c r="L2" s="108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0" t="s">
        <v>12</v>
      </c>
      <c r="L3" s="107"/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6"/>
      <c r="F4" s="14"/>
      <c r="G4" s="14"/>
      <c r="H4" s="15"/>
      <c r="I4" s="15"/>
      <c r="J4" s="60"/>
      <c r="K4" s="16"/>
      <c r="L4" s="107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6"/>
      <c r="F5" s="14"/>
      <c r="G5" s="14"/>
      <c r="H5" s="15"/>
      <c r="I5" s="15"/>
      <c r="J5" s="60"/>
      <c r="K5" s="16"/>
      <c r="L5" s="107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6"/>
      <c r="F6" s="14"/>
      <c r="G6" s="14"/>
      <c r="H6" s="15"/>
      <c r="I6" s="15"/>
      <c r="J6" s="60"/>
      <c r="K6" s="16"/>
      <c r="L6" s="107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6"/>
      <c r="F7" s="14"/>
      <c r="G7" s="14"/>
      <c r="H7" s="15"/>
      <c r="I7" s="15"/>
      <c r="J7" s="60"/>
      <c r="K7" s="16"/>
      <c r="L7" s="107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6"/>
      <c r="F8" s="14"/>
      <c r="G8" s="14"/>
      <c r="H8" s="15"/>
      <c r="I8" s="15"/>
      <c r="J8" s="60"/>
      <c r="K8" s="16"/>
      <c r="L8" s="107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6"/>
      <c r="F9" s="14"/>
      <c r="G9" s="14"/>
      <c r="H9" s="15"/>
      <c r="I9" s="15"/>
      <c r="J9" s="60"/>
      <c r="K9" s="17"/>
      <c r="L9" s="10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6"/>
      <c r="F10" s="14"/>
      <c r="G10" s="14"/>
      <c r="H10" s="15"/>
      <c r="I10" s="15"/>
      <c r="J10" s="60"/>
      <c r="K10" s="17"/>
      <c r="L10" s="10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6"/>
      <c r="F11" s="15"/>
      <c r="G11" s="15"/>
      <c r="H11" s="15"/>
      <c r="I11" s="15"/>
      <c r="J11" s="60"/>
      <c r="K11" s="17"/>
      <c r="L11" s="107"/>
    </row>
    <row r="12" spans="1:12" s="61" customFormat="1" x14ac:dyDescent="0.25">
      <c r="A12" s="259" t="s">
        <v>29</v>
      </c>
      <c r="B12" s="260"/>
      <c r="C12" s="260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07"/>
    </row>
    <row r="18" spans="1:7" x14ac:dyDescent="0.25">
      <c r="A18" s="248" t="s">
        <v>32</v>
      </c>
      <c r="B18" s="248"/>
      <c r="C18" s="248"/>
      <c r="D18" s="248"/>
      <c r="E18" s="249"/>
      <c r="F18" s="247" t="s">
        <v>1</v>
      </c>
      <c r="G18" s="246"/>
    </row>
    <row r="19" spans="1:7" ht="51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12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3" t="s">
        <v>29</v>
      </c>
      <c r="B28" s="254"/>
      <c r="C28" s="255"/>
      <c r="D28" s="105">
        <f t="shared" ref="D28:G28" si="1">SUM(D20:D27)</f>
        <v>0</v>
      </c>
      <c r="E28" s="106">
        <f t="shared" si="1"/>
        <v>0</v>
      </c>
      <c r="F28" s="116">
        <f t="shared" si="1"/>
        <v>0</v>
      </c>
      <c r="G28" s="114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L26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19.7109375" style="61" customWidth="1"/>
    <col min="5" max="5" width="20" style="61" customWidth="1"/>
    <col min="6" max="6" width="21.7109375" style="61" customWidth="1"/>
    <col min="7" max="7" width="23.140625" style="61" customWidth="1"/>
    <col min="8" max="8" width="19.7109375" style="61" customWidth="1"/>
    <col min="9" max="9" width="18.5703125" style="61" customWidth="1"/>
    <col min="10" max="10" width="21.5703125" style="61" customWidth="1"/>
    <col min="11" max="11" width="21.71093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256" t="s">
        <v>33</v>
      </c>
      <c r="B2" s="248"/>
      <c r="C2" s="248"/>
      <c r="D2" s="248"/>
      <c r="E2" s="248"/>
      <c r="F2" s="248"/>
      <c r="G2" s="248"/>
      <c r="H2" s="248"/>
      <c r="I2" s="249"/>
      <c r="J2" s="247" t="s">
        <v>1</v>
      </c>
      <c r="K2" s="261"/>
      <c r="L2" s="109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7" t="s">
        <v>5</v>
      </c>
      <c r="E3" s="4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6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6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6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6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6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6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6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6"/>
      <c r="F11" s="15"/>
      <c r="G11" s="15"/>
      <c r="H11" s="15"/>
      <c r="I11" s="15"/>
      <c r="J11" s="60"/>
      <c r="K11" s="17"/>
    </row>
    <row r="12" spans="1:12" s="61" customFormat="1" x14ac:dyDescent="0.25">
      <c r="A12" s="259" t="s">
        <v>29</v>
      </c>
      <c r="B12" s="260"/>
      <c r="C12" s="260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256" t="s">
        <v>33</v>
      </c>
      <c r="B16" s="248"/>
      <c r="C16" s="248"/>
      <c r="D16" s="248"/>
      <c r="E16" s="249"/>
      <c r="F16" s="247" t="s">
        <v>1</v>
      </c>
      <c r="G16" s="246"/>
    </row>
    <row r="17" spans="1:7" ht="51" x14ac:dyDescent="0.25">
      <c r="A17" s="6" t="s">
        <v>2</v>
      </c>
      <c r="B17" s="7" t="s">
        <v>3</v>
      </c>
      <c r="C17" s="7" t="s">
        <v>4</v>
      </c>
      <c r="D17" s="110" t="s">
        <v>30</v>
      </c>
      <c r="E17" s="9" t="s">
        <v>10</v>
      </c>
      <c r="F17" s="8" t="s">
        <v>11</v>
      </c>
      <c r="G17" s="117" t="s">
        <v>12</v>
      </c>
    </row>
    <row r="18" spans="1:7" x14ac:dyDescent="0.25">
      <c r="A18" s="11" t="s">
        <v>13</v>
      </c>
      <c r="B18" s="12" t="s">
        <v>14</v>
      </c>
      <c r="C18" s="13">
        <v>0</v>
      </c>
      <c r="D18" s="63"/>
      <c r="E18" s="60"/>
      <c r="F18" s="115"/>
      <c r="G18" s="118"/>
    </row>
    <row r="19" spans="1:7" x14ac:dyDescent="0.25">
      <c r="A19" s="11" t="s">
        <v>15</v>
      </c>
      <c r="B19" s="12" t="s">
        <v>16</v>
      </c>
      <c r="C19" s="13">
        <v>0</v>
      </c>
      <c r="D19" s="63"/>
      <c r="E19" s="60"/>
      <c r="F19" s="115"/>
      <c r="G19" s="118"/>
    </row>
    <row r="20" spans="1:7" x14ac:dyDescent="0.25">
      <c r="A20" s="11" t="s">
        <v>17</v>
      </c>
      <c r="B20" s="12" t="s">
        <v>18</v>
      </c>
      <c r="C20" s="13">
        <v>0</v>
      </c>
      <c r="D20" s="63"/>
      <c r="E20" s="60"/>
      <c r="F20" s="115"/>
      <c r="G20" s="118"/>
    </row>
    <row r="21" spans="1:7" x14ac:dyDescent="0.25">
      <c r="A21" s="11" t="s">
        <v>19</v>
      </c>
      <c r="B21" s="12" t="s">
        <v>20</v>
      </c>
      <c r="C21" s="13">
        <v>2</v>
      </c>
      <c r="D21" s="63"/>
      <c r="E21" s="60"/>
      <c r="F21" s="115"/>
      <c r="G21" s="118"/>
    </row>
    <row r="22" spans="1:7" x14ac:dyDescent="0.25">
      <c r="A22" s="11" t="s">
        <v>21</v>
      </c>
      <c r="B22" s="12" t="s">
        <v>22</v>
      </c>
      <c r="C22" s="13">
        <v>10</v>
      </c>
      <c r="D22" s="63"/>
      <c r="E22" s="60"/>
      <c r="F22" s="115"/>
      <c r="G22" s="118"/>
    </row>
    <row r="23" spans="1:7" x14ac:dyDescent="0.25">
      <c r="A23" s="11" t="s">
        <v>23</v>
      </c>
      <c r="B23" s="12" t="s">
        <v>24</v>
      </c>
      <c r="C23" s="13">
        <v>20</v>
      </c>
      <c r="D23" s="63"/>
      <c r="E23" s="60"/>
      <c r="F23" s="15"/>
      <c r="G23" s="119"/>
    </row>
    <row r="24" spans="1:7" x14ac:dyDescent="0.25">
      <c r="A24" s="11" t="s">
        <v>25</v>
      </c>
      <c r="B24" s="12" t="s">
        <v>26</v>
      </c>
      <c r="C24" s="13">
        <v>50</v>
      </c>
      <c r="D24" s="63"/>
      <c r="E24" s="60"/>
      <c r="F24" s="15"/>
      <c r="G24" s="119"/>
    </row>
    <row r="25" spans="1:7" x14ac:dyDescent="0.25">
      <c r="A25" s="11" t="s">
        <v>27</v>
      </c>
      <c r="B25" s="12" t="s">
        <v>28</v>
      </c>
      <c r="C25" s="13">
        <v>100</v>
      </c>
      <c r="D25" s="63"/>
      <c r="E25" s="60"/>
      <c r="F25" s="15"/>
      <c r="G25" s="119"/>
    </row>
    <row r="26" spans="1:7" x14ac:dyDescent="0.25">
      <c r="A26" s="250" t="s">
        <v>29</v>
      </c>
      <c r="B26" s="251"/>
      <c r="C26" s="252"/>
      <c r="D26" s="48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0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20" style="61" customWidth="1"/>
    <col min="5" max="5" width="22.7109375" style="61" customWidth="1"/>
    <col min="6" max="6" width="20" style="61" customWidth="1"/>
    <col min="7" max="7" width="22" style="61" customWidth="1"/>
    <col min="8" max="8" width="22.140625" style="61" customWidth="1"/>
    <col min="9" max="9" width="20.7109375" style="61" customWidth="1"/>
    <col min="10" max="10" width="21.42578125" style="61" customWidth="1"/>
    <col min="11" max="11" width="23.42578125" style="61" customWidth="1"/>
    <col min="12" max="12" width="15.85546875" style="61" customWidth="1"/>
    <col min="13" max="16384" width="11.42578125" style="62"/>
  </cols>
  <sheetData>
    <row r="1" spans="1:11" ht="21" customHeight="1" x14ac:dyDescent="0.25"/>
    <row r="2" spans="1:11" s="61" customFormat="1" x14ac:dyDescent="0.25">
      <c r="A2" s="256" t="s">
        <v>34</v>
      </c>
      <c r="B2" s="248"/>
      <c r="C2" s="248"/>
      <c r="D2" s="248"/>
      <c r="E2" s="248"/>
      <c r="F2" s="248"/>
      <c r="G2" s="248"/>
      <c r="H2" s="248"/>
      <c r="I2" s="249"/>
      <c r="J2" s="247" t="s">
        <v>1</v>
      </c>
      <c r="K2" s="246"/>
    </row>
    <row r="3" spans="1:11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s="61" customFormat="1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</row>
    <row r="5" spans="1:11" s="61" customFormat="1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</row>
    <row r="6" spans="1:11" s="61" customFormat="1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</row>
    <row r="7" spans="1:11" s="61" customFormat="1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</row>
    <row r="8" spans="1:11" s="61" customFormat="1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</row>
    <row r="9" spans="1:11" s="61" customFormat="1" ht="15" customHeight="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</row>
    <row r="10" spans="1:11" s="61" customFormat="1" ht="15" customHeight="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</row>
    <row r="11" spans="1:11" s="61" customFormat="1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</row>
    <row r="12" spans="1:11" s="61" customFormat="1" x14ac:dyDescent="0.25">
      <c r="A12" s="259" t="s">
        <v>29</v>
      </c>
      <c r="B12" s="260"/>
      <c r="C12" s="260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248" t="s">
        <v>34</v>
      </c>
      <c r="B18" s="248"/>
      <c r="C18" s="248"/>
      <c r="D18" s="248"/>
      <c r="E18" s="249"/>
      <c r="F18" s="247" t="s">
        <v>1</v>
      </c>
      <c r="G18" s="246"/>
    </row>
    <row r="19" spans="1:7" ht="51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11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3" t="s">
        <v>29</v>
      </c>
      <c r="B28" s="254"/>
      <c r="C28" s="255"/>
      <c r="D28" s="105">
        <f t="shared" ref="D28:G28" si="2">SUM(D20:D27)</f>
        <v>0</v>
      </c>
      <c r="E28" s="106">
        <f t="shared" si="2"/>
        <v>0</v>
      </c>
      <c r="F28" s="116">
        <f t="shared" si="2"/>
        <v>0</v>
      </c>
      <c r="G28" s="114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61.85546875" style="61" customWidth="1"/>
    <col min="3" max="3" width="20.42578125" style="61" customWidth="1"/>
    <col min="4" max="4" width="27.140625" style="61" customWidth="1"/>
    <col min="5" max="5" width="32" style="61" customWidth="1"/>
    <col min="6" max="6" width="23.140625" style="61" customWidth="1"/>
    <col min="7" max="7" width="22.7109375" style="61" customWidth="1"/>
    <col min="8" max="8" width="11" style="61" customWidth="1"/>
    <col min="9" max="9" width="11.28515625" style="61" customWidth="1"/>
    <col min="10" max="10" width="9.42578125" style="61" customWidth="1"/>
    <col min="11" max="11" width="12.42578125" style="61" customWidth="1"/>
    <col min="12" max="12" width="13.140625" style="61" customWidth="1"/>
    <col min="13" max="16384" width="11.42578125" style="62"/>
  </cols>
  <sheetData>
    <row r="1" spans="1:11" ht="21" customHeight="1" x14ac:dyDescent="0.25"/>
    <row r="2" spans="1:11" x14ac:dyDescent="0.25">
      <c r="A2" s="256" t="s">
        <v>35</v>
      </c>
      <c r="B2" s="248"/>
      <c r="C2" s="248"/>
      <c r="D2" s="248"/>
      <c r="E2" s="248"/>
      <c r="F2" s="248"/>
      <c r="G2" s="248"/>
      <c r="H2" s="248"/>
      <c r="I2" s="249"/>
      <c r="J2" s="247" t="s">
        <v>1</v>
      </c>
      <c r="K2" s="246"/>
    </row>
    <row r="3" spans="1:11" ht="5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</row>
    <row r="5" spans="1:11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</row>
    <row r="6" spans="1:11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</row>
    <row r="7" spans="1:11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</row>
    <row r="8" spans="1:11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</row>
    <row r="9" spans="1:1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</row>
    <row r="10" spans="1:1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</row>
    <row r="11" spans="1:11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</row>
    <row r="12" spans="1:11" x14ac:dyDescent="0.25">
      <c r="A12" s="259" t="s">
        <v>29</v>
      </c>
      <c r="B12" s="260"/>
      <c r="C12" s="260"/>
      <c r="D12" s="48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248" t="s">
        <v>35</v>
      </c>
      <c r="B18" s="248"/>
      <c r="C18" s="248"/>
      <c r="D18" s="248"/>
      <c r="E18" s="249"/>
      <c r="F18" s="247" t="s">
        <v>1</v>
      </c>
      <c r="G18" s="246"/>
    </row>
    <row r="19" spans="1:7" ht="25.5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11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3" t="s">
        <v>29</v>
      </c>
      <c r="B28" s="254"/>
      <c r="C28" s="255"/>
      <c r="D28" s="105">
        <f t="shared" ref="D28:G28" si="1">SUM(D20:D27)</f>
        <v>0</v>
      </c>
      <c r="E28" s="106">
        <f t="shared" si="1"/>
        <v>0</v>
      </c>
      <c r="F28" s="116">
        <f t="shared" si="1"/>
        <v>0</v>
      </c>
      <c r="G28" s="114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G11"/>
  <sheetViews>
    <sheetView workbookViewId="0"/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262" t="s">
        <v>36</v>
      </c>
      <c r="C3" s="263"/>
      <c r="D3" s="263"/>
      <c r="E3" s="263"/>
      <c r="F3" s="264"/>
      <c r="G3" s="50" t="s">
        <v>1</v>
      </c>
    </row>
    <row r="4" spans="2:7" ht="29.25" customHeight="1" x14ac:dyDescent="0.25">
      <c r="B4" s="22" t="s">
        <v>37</v>
      </c>
      <c r="C4" s="23" t="s">
        <v>38</v>
      </c>
      <c r="D4" s="23" t="s">
        <v>39</v>
      </c>
      <c r="E4" s="23" t="s">
        <v>40</v>
      </c>
      <c r="F4" s="198" t="s">
        <v>856</v>
      </c>
      <c r="G4" s="167" t="s">
        <v>11</v>
      </c>
    </row>
    <row r="5" spans="2:7" ht="15.75" customHeight="1" x14ac:dyDescent="0.25">
      <c r="B5" s="22"/>
      <c r="C5" s="25" t="s">
        <v>41</v>
      </c>
      <c r="D5" s="26">
        <v>0</v>
      </c>
      <c r="E5" s="121"/>
      <c r="F5" s="199">
        <v>0</v>
      </c>
      <c r="G5" s="122"/>
    </row>
    <row r="6" spans="2:7" x14ac:dyDescent="0.25">
      <c r="B6" s="24">
        <v>1</v>
      </c>
      <c r="C6" s="25" t="s">
        <v>42</v>
      </c>
      <c r="D6" s="26">
        <v>0.15</v>
      </c>
      <c r="E6" s="123"/>
      <c r="F6" s="200">
        <f>E6*D6</f>
        <v>0</v>
      </c>
      <c r="G6" s="124"/>
    </row>
    <row r="7" spans="2:7" x14ac:dyDescent="0.25">
      <c r="B7" s="24">
        <v>2</v>
      </c>
      <c r="C7" s="25" t="s">
        <v>43</v>
      </c>
      <c r="D7" s="26">
        <v>0.3</v>
      </c>
      <c r="E7" s="123"/>
      <c r="F7" s="200">
        <f>E7*D7</f>
        <v>0</v>
      </c>
      <c r="G7" s="124"/>
    </row>
    <row r="8" spans="2:7" x14ac:dyDescent="0.25">
      <c r="B8" s="24">
        <v>3</v>
      </c>
      <c r="C8" s="25" t="s">
        <v>44</v>
      </c>
      <c r="D8" s="26">
        <v>0.45</v>
      </c>
      <c r="E8" s="123"/>
      <c r="F8" s="200">
        <f>E8*D8</f>
        <v>0</v>
      </c>
      <c r="G8" s="124"/>
    </row>
    <row r="9" spans="2:7" x14ac:dyDescent="0.25">
      <c r="B9" s="24">
        <v>4</v>
      </c>
      <c r="C9" s="25" t="s">
        <v>45</v>
      </c>
      <c r="D9" s="26">
        <v>0.7</v>
      </c>
      <c r="E9" s="123"/>
      <c r="F9" s="200">
        <f>E9*D9</f>
        <v>0</v>
      </c>
      <c r="G9" s="124"/>
    </row>
    <row r="10" spans="2:7" x14ac:dyDescent="0.25">
      <c r="B10" s="24">
        <v>5</v>
      </c>
      <c r="C10" s="25" t="s">
        <v>46</v>
      </c>
      <c r="D10" s="26">
        <v>1</v>
      </c>
      <c r="E10" s="123"/>
      <c r="F10" s="200">
        <f>E10*D10</f>
        <v>0</v>
      </c>
      <c r="G10" s="124"/>
    </row>
    <row r="11" spans="2:7" x14ac:dyDescent="0.25">
      <c r="B11" s="27"/>
      <c r="C11" s="205" t="s">
        <v>857</v>
      </c>
      <c r="D11" s="28"/>
      <c r="E11" s="206">
        <f>SUM(E5:E10)</f>
        <v>0</v>
      </c>
      <c r="F11" s="201">
        <f>SUM(F5:F10)</f>
        <v>0</v>
      </c>
      <c r="G11" s="207">
        <f>SUM(G5:G10)</f>
        <v>0</v>
      </c>
    </row>
  </sheetData>
  <sheetProtection algorithmName="SHA-512" hashValue="d03VfOGg04YhMyY1TG+Ng3b4k2oN38EoHKWxEox0KqDCnztdlLTkkRYuss4CW6aCVjka/zEWqi74ipCZmHMuBA==" saltValue="DSul8wDxWLhwaj4nwfD+7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E11 G1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G12"/>
  <sheetViews>
    <sheetView workbookViewId="0"/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265" t="s">
        <v>47</v>
      </c>
      <c r="C3" s="266"/>
      <c r="D3" s="266"/>
      <c r="E3" s="266"/>
      <c r="F3" s="267"/>
      <c r="G3" s="50" t="s">
        <v>1</v>
      </c>
    </row>
    <row r="4" spans="2:7" ht="47.25" x14ac:dyDescent="0.25">
      <c r="B4" s="29" t="s">
        <v>48</v>
      </c>
      <c r="C4" s="30" t="s">
        <v>49</v>
      </c>
      <c r="D4" s="30" t="s">
        <v>39</v>
      </c>
      <c r="E4" s="30" t="s">
        <v>50</v>
      </c>
      <c r="F4" s="198" t="s">
        <v>856</v>
      </c>
      <c r="G4" s="167" t="s">
        <v>11</v>
      </c>
    </row>
    <row r="5" spans="2:7" x14ac:dyDescent="0.25">
      <c r="B5" s="22"/>
      <c r="C5" s="31" t="s">
        <v>51</v>
      </c>
      <c r="D5" s="32">
        <v>0</v>
      </c>
      <c r="E5" s="125"/>
      <c r="F5" s="202">
        <v>0</v>
      </c>
      <c r="G5" s="126"/>
    </row>
    <row r="6" spans="2:7" x14ac:dyDescent="0.25">
      <c r="B6" s="24">
        <v>1</v>
      </c>
      <c r="C6" s="31" t="s">
        <v>52</v>
      </c>
      <c r="D6" s="32">
        <v>0.15</v>
      </c>
      <c r="E6" s="127"/>
      <c r="F6" s="203">
        <f>E6*D6</f>
        <v>0</v>
      </c>
      <c r="G6" s="128"/>
    </row>
    <row r="7" spans="2:7" x14ac:dyDescent="0.25">
      <c r="B7" s="24">
        <v>2</v>
      </c>
      <c r="C7" s="31" t="s">
        <v>53</v>
      </c>
      <c r="D7" s="32">
        <v>0.3</v>
      </c>
      <c r="E7" s="127"/>
      <c r="F7" s="203">
        <f>E7*D7</f>
        <v>0</v>
      </c>
      <c r="G7" s="128"/>
    </row>
    <row r="8" spans="2:7" x14ac:dyDescent="0.25">
      <c r="B8" s="24">
        <v>3</v>
      </c>
      <c r="C8" s="31" t="s">
        <v>54</v>
      </c>
      <c r="D8" s="32">
        <v>0.45</v>
      </c>
      <c r="E8" s="127"/>
      <c r="F8" s="203">
        <f>E8*D8</f>
        <v>0</v>
      </c>
      <c r="G8" s="128"/>
    </row>
    <row r="9" spans="2:7" x14ac:dyDescent="0.25">
      <c r="B9" s="24">
        <v>4</v>
      </c>
      <c r="C9" s="31" t="s">
        <v>55</v>
      </c>
      <c r="D9" s="32">
        <v>0.7</v>
      </c>
      <c r="E9" s="127"/>
      <c r="F9" s="203">
        <f>E9*D9</f>
        <v>0</v>
      </c>
      <c r="G9" s="128"/>
    </row>
    <row r="10" spans="2:7" x14ac:dyDescent="0.25">
      <c r="B10" s="24">
        <v>5</v>
      </c>
      <c r="C10" s="31" t="s">
        <v>56</v>
      </c>
      <c r="D10" s="32">
        <v>1</v>
      </c>
      <c r="E10" s="208"/>
      <c r="F10" s="203">
        <f>E10*D10</f>
        <v>0</v>
      </c>
      <c r="G10" s="209"/>
    </row>
    <row r="11" spans="2:7" x14ac:dyDescent="0.25">
      <c r="B11" s="27"/>
      <c r="C11" s="33" t="s">
        <v>857</v>
      </c>
      <c r="D11" s="34">
        <v>1</v>
      </c>
      <c r="E11" s="204">
        <f>SUM(E5:E10)</f>
        <v>0</v>
      </c>
      <c r="F11" s="204">
        <f>SUM(F5:F10)</f>
        <v>0</v>
      </c>
      <c r="G11" s="210">
        <f>SUM(G5:G10)</f>
        <v>0</v>
      </c>
    </row>
    <row r="12" spans="2:7" x14ac:dyDescent="0.25">
      <c r="B12" s="65" t="s">
        <v>57</v>
      </c>
    </row>
  </sheetData>
  <sheetProtection algorithmName="SHA-512" hashValue="6OCu/Fr912kFOYIqAZMhc0KlGOcp44D6D/70GGuf5HQQhZ8cH1T+IQzw890C6cjpvbCny0N6l+EP+lyQS8Eavw==" saltValue="8hs3Gi3L0xxMbf62bdSlHA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G11 E1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D31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x14ac:dyDescent="0.25">
      <c r="C3" s="268" t="s">
        <v>58</v>
      </c>
      <c r="D3" s="269"/>
    </row>
    <row r="4" spans="3:4" x14ac:dyDescent="0.25">
      <c r="C4" s="270"/>
      <c r="D4" s="271"/>
    </row>
    <row r="5" spans="3:4" ht="15.75" x14ac:dyDescent="0.25">
      <c r="C5" s="161"/>
      <c r="D5" s="51" t="s">
        <v>1</v>
      </c>
    </row>
    <row r="6" spans="3:4" ht="15.75" x14ac:dyDescent="0.25">
      <c r="C6" s="161" t="s">
        <v>59</v>
      </c>
      <c r="D6" s="162" t="s">
        <v>60</v>
      </c>
    </row>
    <row r="7" spans="3:4" ht="15.75" x14ac:dyDescent="0.25">
      <c r="C7" s="69" t="s">
        <v>61</v>
      </c>
      <c r="D7" s="129"/>
    </row>
    <row r="8" spans="3:4" ht="15.75" x14ac:dyDescent="0.25">
      <c r="C8" s="69" t="s">
        <v>62</v>
      </c>
      <c r="D8" s="129"/>
    </row>
    <row r="9" spans="3:4" ht="15.75" x14ac:dyDescent="0.25">
      <c r="C9" s="69" t="s">
        <v>63</v>
      </c>
      <c r="D9" s="129"/>
    </row>
    <row r="10" spans="3:4" ht="15.75" x14ac:dyDescent="0.25">
      <c r="C10" s="69" t="s">
        <v>64</v>
      </c>
      <c r="D10" s="129"/>
    </row>
    <row r="11" spans="3:4" ht="15.75" x14ac:dyDescent="0.25">
      <c r="C11" s="69" t="s">
        <v>65</v>
      </c>
      <c r="D11" s="129"/>
    </row>
    <row r="12" spans="3:4" ht="15.75" x14ac:dyDescent="0.25">
      <c r="C12" s="69" t="s">
        <v>66</v>
      </c>
      <c r="D12" s="129"/>
    </row>
    <row r="13" spans="3:4" ht="15.75" x14ac:dyDescent="0.25">
      <c r="C13" s="69" t="s">
        <v>67</v>
      </c>
      <c r="D13" s="129"/>
    </row>
    <row r="14" spans="3:4" ht="15.75" x14ac:dyDescent="0.25">
      <c r="C14" s="69" t="s">
        <v>68</v>
      </c>
      <c r="D14" s="129"/>
    </row>
    <row r="15" spans="3:4" ht="15.75" x14ac:dyDescent="0.25">
      <c r="C15" s="69" t="s">
        <v>69</v>
      </c>
      <c r="D15" s="129"/>
    </row>
    <row r="16" spans="3:4" ht="15.75" x14ac:dyDescent="0.25">
      <c r="C16" s="69" t="s">
        <v>70</v>
      </c>
      <c r="D16" s="129"/>
    </row>
    <row r="17" spans="3:4" ht="15.75" x14ac:dyDescent="0.25">
      <c r="C17" s="69" t="s">
        <v>71</v>
      </c>
      <c r="D17" s="129"/>
    </row>
    <row r="18" spans="3:4" ht="15.75" x14ac:dyDescent="0.25">
      <c r="C18" s="69" t="s">
        <v>72</v>
      </c>
      <c r="D18" s="129"/>
    </row>
    <row r="19" spans="3:4" ht="15.75" x14ac:dyDescent="0.25">
      <c r="C19" s="69" t="s">
        <v>73</v>
      </c>
      <c r="D19" s="129"/>
    </row>
    <row r="20" spans="3:4" ht="15.75" x14ac:dyDescent="0.25">
      <c r="C20" s="69" t="s">
        <v>74</v>
      </c>
      <c r="D20" s="129"/>
    </row>
    <row r="21" spans="3:4" ht="15.75" x14ac:dyDescent="0.25">
      <c r="C21" s="70" t="s">
        <v>75</v>
      </c>
      <c r="D21" s="130">
        <f>SUM(D19:D20)</f>
        <v>0</v>
      </c>
    </row>
    <row r="22" spans="3:4" ht="15.75" x14ac:dyDescent="0.25">
      <c r="C22" s="67"/>
      <c r="D22" s="68"/>
    </row>
    <row r="23" spans="3:4" ht="15.75" x14ac:dyDescent="0.25">
      <c r="C23" s="71" t="s">
        <v>76</v>
      </c>
      <c r="D23" s="68"/>
    </row>
    <row r="24" spans="3:4" ht="15.75" x14ac:dyDescent="0.25">
      <c r="C24" s="71" t="s">
        <v>77</v>
      </c>
      <c r="D24" s="68"/>
    </row>
    <row r="25" spans="3:4" ht="15.75" x14ac:dyDescent="0.25">
      <c r="C25" s="71" t="s">
        <v>78</v>
      </c>
      <c r="D25" s="68"/>
    </row>
    <row r="26" spans="3:4" ht="15.75" x14ac:dyDescent="0.25">
      <c r="C26" s="71" t="s">
        <v>79</v>
      </c>
      <c r="D26" s="68"/>
    </row>
    <row r="27" spans="3:4" ht="15.75" x14ac:dyDescent="0.25">
      <c r="C27" s="71" t="s">
        <v>80</v>
      </c>
      <c r="D27" s="68"/>
    </row>
    <row r="28" spans="3:4" ht="15.75" x14ac:dyDescent="0.25">
      <c r="C28" s="71" t="s">
        <v>81</v>
      </c>
      <c r="D28" s="68"/>
    </row>
    <row r="29" spans="3:4" ht="15.75" x14ac:dyDescent="0.25">
      <c r="C29" s="71" t="s">
        <v>82</v>
      </c>
      <c r="D29" s="68"/>
    </row>
    <row r="30" spans="3:4" ht="15.75" x14ac:dyDescent="0.25">
      <c r="C30" s="71" t="s">
        <v>83</v>
      </c>
      <c r="D30" s="68"/>
    </row>
    <row r="31" spans="3:4" ht="15.75" x14ac:dyDescent="0.25">
      <c r="C31" s="71" t="s">
        <v>84</v>
      </c>
      <c r="D31" s="68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D30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s="61" customFormat="1" x14ac:dyDescent="0.25">
      <c r="C3" s="268" t="s">
        <v>85</v>
      </c>
      <c r="D3" s="269"/>
    </row>
    <row r="4" spans="3:4" s="61" customFormat="1" x14ac:dyDescent="0.25">
      <c r="C4" s="270"/>
      <c r="D4" s="271"/>
    </row>
    <row r="5" spans="3:4" s="61" customFormat="1" ht="15.75" x14ac:dyDescent="0.25">
      <c r="C5" s="161"/>
      <c r="D5" s="51" t="s">
        <v>1</v>
      </c>
    </row>
    <row r="6" spans="3:4" s="61" customFormat="1" ht="15.75" x14ac:dyDescent="0.25">
      <c r="C6" s="161" t="s">
        <v>59</v>
      </c>
      <c r="D6" s="162" t="s">
        <v>60</v>
      </c>
    </row>
    <row r="7" spans="3:4" s="61" customFormat="1" ht="15.75" x14ac:dyDescent="0.25">
      <c r="C7" s="69" t="s">
        <v>86</v>
      </c>
      <c r="D7" s="129"/>
    </row>
    <row r="8" spans="3:4" s="61" customFormat="1" ht="15.75" x14ac:dyDescent="0.25">
      <c r="C8" s="69" t="s">
        <v>87</v>
      </c>
      <c r="D8" s="129"/>
    </row>
    <row r="9" spans="3:4" s="61" customFormat="1" ht="15.75" x14ac:dyDescent="0.25">
      <c r="C9" s="69" t="s">
        <v>88</v>
      </c>
      <c r="D9" s="129"/>
    </row>
    <row r="10" spans="3:4" s="61" customFormat="1" ht="15.75" x14ac:dyDescent="0.25">
      <c r="C10" s="69" t="s">
        <v>89</v>
      </c>
      <c r="D10" s="129"/>
    </row>
    <row r="11" spans="3:4" s="61" customFormat="1" ht="15.75" x14ac:dyDescent="0.25">
      <c r="C11" s="69" t="s">
        <v>90</v>
      </c>
      <c r="D11" s="129"/>
    </row>
    <row r="12" spans="3:4" s="61" customFormat="1" ht="15.75" x14ac:dyDescent="0.25">
      <c r="C12" s="69" t="s">
        <v>91</v>
      </c>
      <c r="D12" s="129"/>
    </row>
    <row r="13" spans="3:4" s="61" customFormat="1" ht="15.75" x14ac:dyDescent="0.25">
      <c r="C13" s="69" t="s">
        <v>92</v>
      </c>
      <c r="D13" s="129"/>
    </row>
    <row r="14" spans="3:4" s="61" customFormat="1" ht="15.75" x14ac:dyDescent="0.25">
      <c r="C14" s="69" t="s">
        <v>93</v>
      </c>
      <c r="D14" s="129"/>
    </row>
    <row r="15" spans="3:4" s="61" customFormat="1" ht="15.75" x14ac:dyDescent="0.25">
      <c r="C15" s="69" t="s">
        <v>94</v>
      </c>
      <c r="D15" s="129"/>
    </row>
    <row r="16" spans="3:4" s="61" customFormat="1" ht="15.75" x14ac:dyDescent="0.25">
      <c r="C16" s="69" t="s">
        <v>95</v>
      </c>
      <c r="D16" s="129"/>
    </row>
    <row r="17" spans="1:4" s="61" customFormat="1" ht="15.75" x14ac:dyDescent="0.25">
      <c r="C17" s="69" t="s">
        <v>96</v>
      </c>
      <c r="D17" s="129"/>
    </row>
    <row r="18" spans="1:4" s="61" customFormat="1" ht="15.75" x14ac:dyDescent="0.25">
      <c r="C18" s="69" t="s">
        <v>97</v>
      </c>
      <c r="D18" s="129"/>
    </row>
    <row r="19" spans="1:4" s="61" customFormat="1" ht="15.75" x14ac:dyDescent="0.25">
      <c r="C19" s="69" t="s">
        <v>98</v>
      </c>
      <c r="D19" s="129"/>
    </row>
    <row r="20" spans="1:4" s="61" customFormat="1" ht="15.75" x14ac:dyDescent="0.25">
      <c r="C20" s="69" t="s">
        <v>99</v>
      </c>
      <c r="D20" s="129"/>
    </row>
    <row r="21" spans="1:4" s="61" customFormat="1" ht="15.75" x14ac:dyDescent="0.25">
      <c r="C21" s="70" t="s">
        <v>100</v>
      </c>
      <c r="D21" s="130">
        <f>SUM(D19:D20)</f>
        <v>0</v>
      </c>
    </row>
    <row r="22" spans="1:4" s="61" customFormat="1" ht="15.75" x14ac:dyDescent="0.25">
      <c r="C22" s="71" t="s">
        <v>101</v>
      </c>
      <c r="D22" s="66"/>
    </row>
    <row r="23" spans="1:4" s="61" customFormat="1" ht="15.75" x14ac:dyDescent="0.25">
      <c r="C23" s="71" t="s">
        <v>102</v>
      </c>
      <c r="D23" s="66"/>
    </row>
    <row r="24" spans="1:4" s="61" customFormat="1" ht="15.75" x14ac:dyDescent="0.25">
      <c r="C24" s="71" t="s">
        <v>103</v>
      </c>
      <c r="D24" s="66"/>
    </row>
    <row r="25" spans="1:4" s="61" customFormat="1" ht="15.75" x14ac:dyDescent="0.25">
      <c r="C25" s="71" t="s">
        <v>104</v>
      </c>
      <c r="D25" s="66"/>
    </row>
    <row r="26" spans="1:4" s="61" customFormat="1" ht="15.75" x14ac:dyDescent="0.25">
      <c r="C26" s="71" t="s">
        <v>105</v>
      </c>
      <c r="D26" s="66"/>
    </row>
    <row r="27" spans="1:4" s="61" customFormat="1" ht="15.75" x14ac:dyDescent="0.25">
      <c r="C27" s="71" t="s">
        <v>106</v>
      </c>
      <c r="D27" s="66"/>
    </row>
    <row r="28" spans="1:4" s="61" customFormat="1" ht="15.75" x14ac:dyDescent="0.25">
      <c r="C28" s="71" t="s">
        <v>107</v>
      </c>
      <c r="D28" s="66"/>
    </row>
    <row r="29" spans="1:4" s="66" customFormat="1" ht="15.75" x14ac:dyDescent="0.25">
      <c r="A29" s="61"/>
      <c r="B29" s="61"/>
      <c r="C29" s="71" t="s">
        <v>108</v>
      </c>
    </row>
    <row r="30" spans="1:4" s="66" customFormat="1" ht="15.75" x14ac:dyDescent="0.25">
      <c r="A30" s="61"/>
      <c r="B30" s="61"/>
      <c r="C30" s="71" t="s">
        <v>109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B1:D30"/>
  <sheetViews>
    <sheetView workbookViewId="0"/>
  </sheetViews>
  <sheetFormatPr baseColWidth="10" defaultColWidth="11.42578125" defaultRowHeight="15.75" x14ac:dyDescent="0.25"/>
  <cols>
    <col min="1" max="1" width="5" style="62" customWidth="1"/>
    <col min="2" max="2" width="16.85546875" style="73" customWidth="1"/>
    <col min="3" max="3" width="30" style="74" customWidth="1"/>
    <col min="4" max="4" width="28.7109375" style="74" customWidth="1"/>
    <col min="5" max="16384" width="11.42578125" style="62"/>
  </cols>
  <sheetData>
    <row r="1" spans="2:4" s="61" customFormat="1" ht="21" customHeight="1" x14ac:dyDescent="0.25">
      <c r="B1" s="72"/>
      <c r="C1" s="64"/>
      <c r="D1" s="64"/>
    </row>
    <row r="2" spans="2:4" s="61" customFormat="1" ht="21" customHeight="1" x14ac:dyDescent="0.25">
      <c r="B2" s="72"/>
      <c r="C2" s="64"/>
      <c r="D2" s="64"/>
    </row>
    <row r="3" spans="2:4" s="61" customFormat="1" x14ac:dyDescent="0.25">
      <c r="B3" s="72"/>
      <c r="C3" s="272" t="s">
        <v>110</v>
      </c>
      <c r="D3" s="273"/>
    </row>
    <row r="4" spans="2:4" s="61" customFormat="1" x14ac:dyDescent="0.25">
      <c r="B4" s="72"/>
      <c r="C4" s="274"/>
      <c r="D4" s="275"/>
    </row>
    <row r="5" spans="2:4" s="61" customFormat="1" x14ac:dyDescent="0.25">
      <c r="B5" s="72"/>
      <c r="C5" s="161"/>
      <c r="D5" s="51" t="s">
        <v>111</v>
      </c>
    </row>
    <row r="6" spans="2:4" s="61" customFormat="1" x14ac:dyDescent="0.25">
      <c r="B6" s="72"/>
      <c r="C6" s="75" t="s">
        <v>59</v>
      </c>
      <c r="D6" s="76" t="s">
        <v>60</v>
      </c>
    </row>
    <row r="7" spans="2:4" s="61" customFormat="1" x14ac:dyDescent="0.25">
      <c r="B7" s="72"/>
      <c r="C7" s="69" t="s">
        <v>112</v>
      </c>
      <c r="D7" s="129"/>
    </row>
    <row r="8" spans="2:4" s="61" customFormat="1" x14ac:dyDescent="0.25">
      <c r="B8" s="72"/>
      <c r="C8" s="69" t="s">
        <v>113</v>
      </c>
      <c r="D8" s="129"/>
    </row>
    <row r="9" spans="2:4" s="61" customFormat="1" x14ac:dyDescent="0.25">
      <c r="B9" s="72"/>
      <c r="C9" s="69" t="s">
        <v>114</v>
      </c>
      <c r="D9" s="129"/>
    </row>
    <row r="10" spans="2:4" s="61" customFormat="1" x14ac:dyDescent="0.25">
      <c r="B10" s="72"/>
      <c r="C10" s="69" t="s">
        <v>115</v>
      </c>
      <c r="D10" s="129"/>
    </row>
    <row r="11" spans="2:4" s="61" customFormat="1" x14ac:dyDescent="0.25">
      <c r="B11" s="72"/>
      <c r="C11" s="69" t="s">
        <v>116</v>
      </c>
      <c r="D11" s="129"/>
    </row>
    <row r="12" spans="2:4" s="61" customFormat="1" x14ac:dyDescent="0.25">
      <c r="B12" s="72"/>
      <c r="C12" s="69" t="s">
        <v>117</v>
      </c>
      <c r="D12" s="129"/>
    </row>
    <row r="13" spans="2:4" s="61" customFormat="1" x14ac:dyDescent="0.25">
      <c r="B13" s="72"/>
      <c r="C13" s="69" t="s">
        <v>118</v>
      </c>
      <c r="D13" s="129"/>
    </row>
    <row r="14" spans="2:4" s="61" customFormat="1" x14ac:dyDescent="0.25">
      <c r="B14" s="72"/>
      <c r="C14" s="69" t="s">
        <v>119</v>
      </c>
      <c r="D14" s="129"/>
    </row>
    <row r="15" spans="2:4" s="61" customFormat="1" x14ac:dyDescent="0.25">
      <c r="B15" s="72"/>
      <c r="C15" s="69" t="s">
        <v>120</v>
      </c>
      <c r="D15" s="129"/>
    </row>
    <row r="16" spans="2:4" s="61" customFormat="1" x14ac:dyDescent="0.25">
      <c r="B16" s="72"/>
      <c r="C16" s="69" t="s">
        <v>121</v>
      </c>
      <c r="D16" s="129"/>
    </row>
    <row r="17" spans="2:4" s="61" customFormat="1" x14ac:dyDescent="0.25">
      <c r="B17" s="72"/>
      <c r="C17" s="69" t="s">
        <v>122</v>
      </c>
      <c r="D17" s="129"/>
    </row>
    <row r="18" spans="2:4" s="61" customFormat="1" x14ac:dyDescent="0.25">
      <c r="B18" s="72"/>
      <c r="C18" s="69" t="s">
        <v>123</v>
      </c>
      <c r="D18" s="129"/>
    </row>
    <row r="19" spans="2:4" s="61" customFormat="1" x14ac:dyDescent="0.25">
      <c r="B19" s="72"/>
      <c r="C19" s="69" t="s">
        <v>124</v>
      </c>
      <c r="D19" s="129"/>
    </row>
    <row r="20" spans="2:4" s="61" customFormat="1" x14ac:dyDescent="0.25">
      <c r="B20" s="72"/>
      <c r="C20" s="69" t="s">
        <v>125</v>
      </c>
      <c r="D20" s="129"/>
    </row>
    <row r="21" spans="2:4" s="61" customFormat="1" x14ac:dyDescent="0.25">
      <c r="B21" s="72"/>
      <c r="C21" s="70" t="s">
        <v>75</v>
      </c>
      <c r="D21" s="130">
        <f>SUM(D19:D20)</f>
        <v>0</v>
      </c>
    </row>
    <row r="22" spans="2:4" s="61" customFormat="1" x14ac:dyDescent="0.25">
      <c r="B22" s="72"/>
      <c r="C22" s="71" t="s">
        <v>126</v>
      </c>
      <c r="D22" s="64"/>
    </row>
    <row r="23" spans="2:4" s="61" customFormat="1" x14ac:dyDescent="0.25">
      <c r="B23" s="72"/>
      <c r="C23" s="77" t="s">
        <v>127</v>
      </c>
      <c r="D23" s="64"/>
    </row>
    <row r="24" spans="2:4" s="61" customFormat="1" x14ac:dyDescent="0.25">
      <c r="B24" s="72"/>
      <c r="C24" s="77" t="s">
        <v>128</v>
      </c>
      <c r="D24" s="64"/>
    </row>
    <row r="25" spans="2:4" s="61" customFormat="1" x14ac:dyDescent="0.25">
      <c r="B25" s="72"/>
      <c r="C25" s="77" t="s">
        <v>129</v>
      </c>
      <c r="D25" s="64"/>
    </row>
    <row r="26" spans="2:4" s="61" customFormat="1" x14ac:dyDescent="0.25">
      <c r="B26" s="72"/>
      <c r="C26" s="77" t="s">
        <v>130</v>
      </c>
      <c r="D26" s="64"/>
    </row>
    <row r="27" spans="2:4" s="61" customFormat="1" x14ac:dyDescent="0.25">
      <c r="B27" s="72"/>
      <c r="C27" s="77" t="s">
        <v>131</v>
      </c>
      <c r="D27" s="64"/>
    </row>
    <row r="28" spans="2:4" s="61" customFormat="1" x14ac:dyDescent="0.25">
      <c r="B28" s="72"/>
      <c r="C28" s="77" t="s">
        <v>132</v>
      </c>
      <c r="D28" s="64"/>
    </row>
    <row r="29" spans="2:4" s="61" customFormat="1" x14ac:dyDescent="0.25">
      <c r="B29" s="72"/>
      <c r="C29" s="71" t="s">
        <v>133</v>
      </c>
      <c r="D29" s="64"/>
    </row>
    <row r="30" spans="2:4" s="61" customFormat="1" x14ac:dyDescent="0.25">
      <c r="B30" s="72"/>
      <c r="C30" s="77" t="s">
        <v>134</v>
      </c>
      <c r="D30" s="64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9"/>
  <dimension ref="A1:H8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9.28515625" style="61" customWidth="1"/>
    <col min="4" max="4" width="30.140625" style="61" customWidth="1"/>
    <col min="5" max="5" width="25.85546875" style="61" customWidth="1"/>
    <col min="6" max="6" width="28.28515625" style="61" customWidth="1"/>
    <col min="7" max="7" width="20.140625" style="61" customWidth="1"/>
    <col min="8" max="8" width="21.28515625" style="61" customWidth="1"/>
    <col min="9" max="16384" width="11.42578125" style="62"/>
  </cols>
  <sheetData>
    <row r="1" spans="3:8" ht="21" customHeight="1" x14ac:dyDescent="0.25"/>
    <row r="3" spans="3:8" ht="15.75" x14ac:dyDescent="0.25">
      <c r="C3" s="265" t="s">
        <v>135</v>
      </c>
      <c r="D3" s="266"/>
      <c r="E3" s="266"/>
      <c r="F3" s="266"/>
      <c r="G3" s="276"/>
      <c r="H3" s="52" t="s">
        <v>136</v>
      </c>
    </row>
    <row r="4" spans="3:8" ht="25.5" x14ac:dyDescent="0.25">
      <c r="C4" s="35" t="s">
        <v>2</v>
      </c>
      <c r="D4" s="36" t="s">
        <v>137</v>
      </c>
      <c r="E4" s="36" t="s">
        <v>138</v>
      </c>
      <c r="F4" s="36" t="s">
        <v>139</v>
      </c>
      <c r="G4" s="216" t="s">
        <v>856</v>
      </c>
      <c r="H4" s="37" t="s">
        <v>11</v>
      </c>
    </row>
    <row r="5" spans="3:8" x14ac:dyDescent="0.25">
      <c r="C5" s="38">
        <v>1</v>
      </c>
      <c r="D5" s="39" t="s">
        <v>140</v>
      </c>
      <c r="E5" s="40">
        <v>0</v>
      </c>
      <c r="F5" s="131"/>
      <c r="G5" s="219">
        <f>F5*E5</f>
        <v>0</v>
      </c>
      <c r="H5" s="132"/>
    </row>
    <row r="6" spans="3:8" x14ac:dyDescent="0.25">
      <c r="C6" s="38">
        <v>2</v>
      </c>
      <c r="D6" s="39" t="s">
        <v>141</v>
      </c>
      <c r="E6" s="40">
        <v>0.5</v>
      </c>
      <c r="F6" s="131"/>
      <c r="G6" s="219">
        <f>F6*E6</f>
        <v>0</v>
      </c>
      <c r="H6" s="132"/>
    </row>
    <row r="7" spans="3:8" x14ac:dyDescent="0.25">
      <c r="C7" s="38">
        <v>3</v>
      </c>
      <c r="D7" s="211" t="s">
        <v>142</v>
      </c>
      <c r="E7" s="212">
        <v>1</v>
      </c>
      <c r="F7" s="213"/>
      <c r="G7" s="219">
        <f>F7*E7</f>
        <v>0</v>
      </c>
      <c r="H7" s="214"/>
    </row>
    <row r="8" spans="3:8" x14ac:dyDescent="0.25">
      <c r="C8" s="41"/>
      <c r="D8" s="215" t="s">
        <v>857</v>
      </c>
      <c r="E8" s="42"/>
      <c r="F8" s="217">
        <f>SUM(F5:F7)</f>
        <v>0</v>
      </c>
      <c r="G8" s="217">
        <f>SUM(G5:G7)</f>
        <v>0</v>
      </c>
      <c r="H8" s="218">
        <f>H5+H6+H7</f>
        <v>0</v>
      </c>
    </row>
  </sheetData>
  <sheetProtection algorithmName="SHA-512" hashValue="CQtW9RyFcl9ebstQKxM7MWhgpD7+GiYPM8y9ZK4IOQ8Ordv0C8FBPYnSqyTkj0H+Xlrtyn3FNNHpkVdoT4WNiw==" saltValue="THcxmZpwj76kggxT0mW6+g==" spinCount="100000" sheet="1" objects="1" scenarios="1" formatCells="0" formatColumns="0" formatRows="0"/>
  <mergeCells count="1">
    <mergeCell ref="C3:G3"/>
  </mergeCells>
  <pageMargins left="0.7" right="0.7" top="0.75" bottom="0.75" header="0.3" footer="0.3"/>
  <pageSetup paperSize="9" orientation="portrait" r:id="rId1"/>
  <ignoredErrors>
    <ignoredError sqref="F8:H8 G5:G7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I45"/>
  <sheetViews>
    <sheetView workbookViewId="0"/>
  </sheetViews>
  <sheetFormatPr baseColWidth="10" defaultColWidth="11.42578125" defaultRowHeight="15.75" x14ac:dyDescent="0.25"/>
  <cols>
    <col min="1" max="1" width="5" style="74" customWidth="1"/>
    <col min="2" max="2" width="12.28515625" style="74" customWidth="1"/>
    <col min="3" max="3" width="30.140625" style="74" customWidth="1"/>
    <col min="4" max="4" width="38.42578125" style="74" customWidth="1"/>
    <col min="5" max="6" width="22.5703125" style="74" customWidth="1"/>
    <col min="7" max="7" width="21.28515625" style="74" customWidth="1"/>
    <col min="8" max="9" width="11.42578125" style="74"/>
    <col min="10" max="16384" width="11.42578125" style="62"/>
  </cols>
  <sheetData>
    <row r="1" spans="1:9" s="61" customFormat="1" ht="21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s="61" customFormat="1" ht="16.5" thickBot="1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s="61" customFormat="1" ht="16.5" thickTop="1" x14ac:dyDescent="0.25">
      <c r="A3" s="64"/>
      <c r="B3" s="277" t="s">
        <v>143</v>
      </c>
      <c r="C3" s="278"/>
      <c r="D3" s="278"/>
      <c r="E3" s="278"/>
      <c r="F3" s="279"/>
      <c r="G3" s="53" t="s">
        <v>1</v>
      </c>
      <c r="H3" s="64"/>
      <c r="I3" s="64"/>
    </row>
    <row r="4" spans="1:9" s="61" customFormat="1" ht="32.25" customHeight="1" x14ac:dyDescent="0.25">
      <c r="A4" s="64"/>
      <c r="B4" s="147" t="s">
        <v>2</v>
      </c>
      <c r="C4" s="148" t="s">
        <v>144</v>
      </c>
      <c r="D4" s="148" t="s">
        <v>145</v>
      </c>
      <c r="E4" s="148" t="s">
        <v>146</v>
      </c>
      <c r="F4" s="225" t="s">
        <v>856</v>
      </c>
      <c r="G4" s="149" t="s">
        <v>11</v>
      </c>
      <c r="H4" s="64"/>
      <c r="I4" s="64"/>
    </row>
    <row r="5" spans="1:9" s="61" customFormat="1" ht="18.75" customHeight="1" x14ac:dyDescent="0.25">
      <c r="A5" s="64"/>
      <c r="B5" s="147"/>
      <c r="C5" s="153" t="s">
        <v>147</v>
      </c>
      <c r="D5" s="153" t="s">
        <v>148</v>
      </c>
      <c r="E5" s="150"/>
      <c r="F5" s="226">
        <f>E5*0</f>
        <v>0</v>
      </c>
      <c r="G5" s="151"/>
      <c r="H5" s="64"/>
      <c r="I5" s="64"/>
    </row>
    <row r="6" spans="1:9" s="61" customFormat="1" x14ac:dyDescent="0.25">
      <c r="A6" s="64"/>
      <c r="B6" s="152">
        <v>1</v>
      </c>
      <c r="C6" s="153" t="s">
        <v>149</v>
      </c>
      <c r="D6" s="154" t="s">
        <v>150</v>
      </c>
      <c r="E6" s="155"/>
      <c r="F6" s="229">
        <f>E6*0.25</f>
        <v>0</v>
      </c>
      <c r="G6" s="156"/>
      <c r="H6" s="64"/>
      <c r="I6" s="64"/>
    </row>
    <row r="7" spans="1:9" s="61" customFormat="1" x14ac:dyDescent="0.25">
      <c r="A7" s="64"/>
      <c r="B7" s="152">
        <v>2</v>
      </c>
      <c r="C7" s="153" t="s">
        <v>151</v>
      </c>
      <c r="D7" s="154" t="s">
        <v>152</v>
      </c>
      <c r="E7" s="155"/>
      <c r="F7" s="229">
        <f>E7*0.5</f>
        <v>0</v>
      </c>
      <c r="G7" s="156"/>
      <c r="H7" s="64"/>
      <c r="I7" s="64"/>
    </row>
    <row r="8" spans="1:9" s="61" customFormat="1" x14ac:dyDescent="0.25">
      <c r="A8" s="64"/>
      <c r="B8" s="152">
        <v>3</v>
      </c>
      <c r="C8" s="153" t="s">
        <v>153</v>
      </c>
      <c r="D8" s="154" t="s">
        <v>154</v>
      </c>
      <c r="E8" s="222"/>
      <c r="F8" s="230">
        <f>E8*1</f>
        <v>0</v>
      </c>
      <c r="G8" s="223"/>
      <c r="H8" s="64"/>
      <c r="I8" s="64"/>
    </row>
    <row r="9" spans="1:9" s="61" customFormat="1" ht="16.5" thickBot="1" x14ac:dyDescent="0.3">
      <c r="A9" s="64"/>
      <c r="B9" s="157"/>
      <c r="C9" s="224" t="s">
        <v>857</v>
      </c>
      <c r="D9" s="158"/>
      <c r="E9" s="227">
        <f>E5+E6+E7+E8</f>
        <v>0</v>
      </c>
      <c r="F9" s="227">
        <f>F5+F6+F7+F8</f>
        <v>0</v>
      </c>
      <c r="G9" s="228">
        <f>G5+G6+G7+G8</f>
        <v>0</v>
      </c>
      <c r="H9" s="64"/>
      <c r="I9" s="64"/>
    </row>
    <row r="10" spans="1:9" s="221" customFormat="1" ht="16.5" thickTop="1" x14ac:dyDescent="0.25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s="221" customFormat="1" x14ac:dyDescent="0.25">
      <c r="A11" s="220"/>
      <c r="B11" s="220"/>
      <c r="C11" s="220"/>
      <c r="D11" s="220"/>
      <c r="E11" s="220"/>
      <c r="F11" s="220"/>
      <c r="G11" s="220"/>
      <c r="H11" s="220"/>
      <c r="I11" s="220"/>
    </row>
    <row r="12" spans="1:9" s="221" customFormat="1" x14ac:dyDescent="0.25">
      <c r="A12" s="220"/>
      <c r="B12" s="220"/>
      <c r="C12" s="220"/>
      <c r="D12" s="220"/>
      <c r="E12" s="220"/>
      <c r="F12" s="220"/>
      <c r="G12" s="220"/>
      <c r="H12" s="220"/>
      <c r="I12" s="220"/>
    </row>
    <row r="13" spans="1:9" s="221" customFormat="1" x14ac:dyDescent="0.25">
      <c r="A13" s="220"/>
      <c r="B13" s="220"/>
      <c r="C13" s="220"/>
      <c r="D13" s="220"/>
      <c r="E13" s="220"/>
      <c r="F13" s="220"/>
      <c r="G13" s="220"/>
      <c r="H13" s="220"/>
      <c r="I13" s="220"/>
    </row>
    <row r="14" spans="1:9" s="221" customFormat="1" x14ac:dyDescent="0.25">
      <c r="A14" s="220"/>
      <c r="B14" s="220"/>
      <c r="C14" s="220"/>
      <c r="D14" s="220"/>
      <c r="E14" s="220"/>
      <c r="F14" s="220"/>
      <c r="G14" s="220"/>
      <c r="H14" s="220"/>
      <c r="I14" s="220"/>
    </row>
    <row r="15" spans="1:9" s="221" customFormat="1" x14ac:dyDescent="0.25">
      <c r="A15" s="220"/>
      <c r="B15" s="220"/>
      <c r="C15" s="220"/>
      <c r="D15" s="220"/>
      <c r="E15" s="220"/>
      <c r="F15" s="220"/>
      <c r="G15" s="220"/>
      <c r="H15" s="220"/>
      <c r="I15" s="220"/>
    </row>
    <row r="16" spans="1:9" s="221" customFormat="1" x14ac:dyDescent="0.25">
      <c r="A16" s="220"/>
      <c r="B16" s="220"/>
      <c r="C16" s="220"/>
      <c r="D16" s="220"/>
      <c r="E16" s="220"/>
      <c r="F16" s="220"/>
      <c r="G16" s="220"/>
      <c r="H16" s="220"/>
      <c r="I16" s="220"/>
    </row>
    <row r="17" spans="1:9" s="221" customFormat="1" x14ac:dyDescent="0.25">
      <c r="A17" s="220"/>
      <c r="B17" s="220"/>
      <c r="C17" s="220"/>
      <c r="D17" s="220"/>
      <c r="E17" s="220"/>
      <c r="F17" s="220"/>
      <c r="G17" s="220"/>
      <c r="H17" s="220"/>
      <c r="I17" s="220"/>
    </row>
    <row r="18" spans="1:9" s="221" customFormat="1" x14ac:dyDescent="0.25">
      <c r="A18" s="220"/>
      <c r="B18" s="220"/>
      <c r="C18" s="220"/>
      <c r="D18" s="220"/>
      <c r="E18" s="220"/>
      <c r="F18" s="220"/>
      <c r="G18" s="220"/>
      <c r="H18" s="220"/>
      <c r="I18" s="220"/>
    </row>
    <row r="19" spans="1:9" s="221" customFormat="1" x14ac:dyDescent="0.25">
      <c r="A19" s="220"/>
      <c r="B19" s="220"/>
      <c r="C19" s="220"/>
      <c r="D19" s="220"/>
      <c r="E19" s="220"/>
      <c r="F19" s="220"/>
      <c r="G19" s="220"/>
      <c r="H19" s="220"/>
      <c r="I19" s="220"/>
    </row>
    <row r="20" spans="1:9" s="221" customFormat="1" x14ac:dyDescent="0.25">
      <c r="A20" s="220"/>
      <c r="B20" s="220"/>
      <c r="C20" s="220"/>
      <c r="D20" s="220"/>
      <c r="E20" s="220"/>
      <c r="F20" s="220"/>
      <c r="G20" s="220"/>
      <c r="H20" s="220"/>
      <c r="I20" s="220"/>
    </row>
    <row r="21" spans="1:9" s="221" customFormat="1" x14ac:dyDescent="0.25">
      <c r="A21" s="220"/>
      <c r="B21" s="220"/>
      <c r="C21" s="220"/>
      <c r="D21" s="220"/>
      <c r="E21" s="220"/>
      <c r="F21" s="220"/>
      <c r="G21" s="220"/>
      <c r="H21" s="220"/>
      <c r="I21" s="220"/>
    </row>
    <row r="22" spans="1:9" s="221" customFormat="1" x14ac:dyDescent="0.25">
      <c r="A22" s="220"/>
      <c r="B22" s="220"/>
      <c r="C22" s="220"/>
      <c r="D22" s="220"/>
      <c r="E22" s="220"/>
      <c r="F22" s="220"/>
      <c r="G22" s="220"/>
      <c r="H22" s="220"/>
      <c r="I22" s="220"/>
    </row>
    <row r="23" spans="1:9" s="221" customFormat="1" x14ac:dyDescent="0.25">
      <c r="A23" s="220"/>
      <c r="B23" s="220"/>
      <c r="C23" s="220"/>
      <c r="D23" s="220"/>
      <c r="E23" s="220"/>
      <c r="F23" s="220"/>
      <c r="G23" s="220"/>
      <c r="H23" s="220"/>
      <c r="I23" s="220"/>
    </row>
    <row r="24" spans="1:9" s="221" customFormat="1" x14ac:dyDescent="0.25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 s="221" customFormat="1" x14ac:dyDescent="0.25">
      <c r="A25" s="220"/>
      <c r="B25" s="220"/>
      <c r="C25" s="220"/>
      <c r="D25" s="220"/>
      <c r="E25" s="220"/>
      <c r="F25" s="220"/>
      <c r="G25" s="220"/>
      <c r="H25" s="220"/>
      <c r="I25" s="220"/>
    </row>
    <row r="26" spans="1:9" s="221" customFormat="1" x14ac:dyDescent="0.25">
      <c r="A26" s="220"/>
      <c r="B26" s="220"/>
      <c r="C26" s="220"/>
      <c r="D26" s="220"/>
      <c r="E26" s="220"/>
      <c r="F26" s="220"/>
      <c r="G26" s="220"/>
      <c r="H26" s="220"/>
      <c r="I26" s="220"/>
    </row>
    <row r="27" spans="1:9" s="221" customFormat="1" x14ac:dyDescent="0.25">
      <c r="A27" s="220"/>
      <c r="B27" s="220"/>
      <c r="C27" s="220"/>
      <c r="D27" s="220"/>
      <c r="E27" s="220"/>
      <c r="F27" s="220"/>
      <c r="G27" s="220"/>
      <c r="H27" s="220"/>
      <c r="I27" s="220"/>
    </row>
    <row r="28" spans="1:9" s="221" customFormat="1" x14ac:dyDescent="0.25">
      <c r="A28" s="220"/>
      <c r="B28" s="220"/>
      <c r="C28" s="220"/>
      <c r="D28" s="220"/>
      <c r="E28" s="220"/>
      <c r="F28" s="220"/>
      <c r="G28" s="220"/>
      <c r="H28" s="220"/>
      <c r="I28" s="220"/>
    </row>
    <row r="29" spans="1:9" s="221" customFormat="1" x14ac:dyDescent="0.25">
      <c r="A29" s="220"/>
      <c r="B29" s="220"/>
      <c r="C29" s="220"/>
      <c r="D29" s="220"/>
      <c r="E29" s="220"/>
      <c r="F29" s="220"/>
      <c r="G29" s="220"/>
      <c r="H29" s="220"/>
      <c r="I29" s="220"/>
    </row>
    <row r="30" spans="1:9" s="221" customFormat="1" x14ac:dyDescent="0.25">
      <c r="A30" s="220"/>
      <c r="B30" s="220"/>
      <c r="C30" s="220"/>
      <c r="D30" s="220"/>
      <c r="E30" s="220"/>
      <c r="F30" s="220"/>
      <c r="G30" s="220"/>
      <c r="H30" s="220"/>
      <c r="I30" s="220"/>
    </row>
    <row r="31" spans="1:9" s="221" customFormat="1" x14ac:dyDescent="0.25">
      <c r="A31" s="220"/>
      <c r="B31" s="220"/>
      <c r="C31" s="220"/>
      <c r="D31" s="220"/>
      <c r="E31" s="220"/>
      <c r="F31" s="220"/>
      <c r="G31" s="220"/>
      <c r="H31" s="220"/>
      <c r="I31" s="220"/>
    </row>
    <row r="32" spans="1:9" s="221" customFormat="1" x14ac:dyDescent="0.25">
      <c r="A32" s="220"/>
      <c r="B32" s="220"/>
      <c r="C32" s="220"/>
      <c r="D32" s="220"/>
      <c r="E32" s="220"/>
      <c r="F32" s="220"/>
      <c r="G32" s="220"/>
      <c r="H32" s="220"/>
      <c r="I32" s="220"/>
    </row>
    <row r="33" spans="1:9" s="221" customFormat="1" x14ac:dyDescent="0.25">
      <c r="A33" s="220"/>
      <c r="B33" s="220"/>
      <c r="C33" s="220"/>
      <c r="D33" s="220"/>
      <c r="E33" s="220"/>
      <c r="F33" s="220"/>
      <c r="G33" s="220"/>
      <c r="H33" s="220"/>
      <c r="I33" s="220"/>
    </row>
    <row r="34" spans="1:9" s="221" customFormat="1" x14ac:dyDescent="0.25">
      <c r="A34" s="220"/>
      <c r="B34" s="220"/>
      <c r="C34" s="220"/>
      <c r="D34" s="220"/>
      <c r="E34" s="220"/>
      <c r="F34" s="220"/>
      <c r="G34" s="220"/>
      <c r="H34" s="220"/>
      <c r="I34" s="220"/>
    </row>
    <row r="35" spans="1:9" s="221" customFormat="1" x14ac:dyDescent="0.25">
      <c r="A35" s="220"/>
      <c r="B35" s="220"/>
      <c r="C35" s="220"/>
      <c r="D35" s="220"/>
      <c r="E35" s="220"/>
      <c r="F35" s="220"/>
      <c r="G35" s="220"/>
      <c r="H35" s="220"/>
      <c r="I35" s="220"/>
    </row>
    <row r="36" spans="1:9" s="221" customFormat="1" x14ac:dyDescent="0.25">
      <c r="A36" s="220"/>
      <c r="B36" s="220"/>
      <c r="C36" s="220"/>
      <c r="D36" s="220"/>
      <c r="E36" s="220"/>
      <c r="F36" s="220"/>
      <c r="G36" s="220"/>
      <c r="H36" s="220"/>
      <c r="I36" s="220"/>
    </row>
    <row r="37" spans="1:9" s="221" customFormat="1" x14ac:dyDescent="0.25">
      <c r="A37" s="220"/>
      <c r="B37" s="220"/>
      <c r="C37" s="220"/>
      <c r="D37" s="220"/>
      <c r="E37" s="220"/>
      <c r="F37" s="220"/>
      <c r="G37" s="220"/>
      <c r="H37" s="220"/>
      <c r="I37" s="220"/>
    </row>
    <row r="38" spans="1:9" s="221" customFormat="1" x14ac:dyDescent="0.25">
      <c r="A38" s="220"/>
      <c r="B38" s="220"/>
      <c r="C38" s="220"/>
      <c r="D38" s="220"/>
      <c r="E38" s="220"/>
      <c r="F38" s="220"/>
      <c r="G38" s="220"/>
      <c r="H38" s="220"/>
      <c r="I38" s="220"/>
    </row>
    <row r="39" spans="1:9" s="221" customFormat="1" x14ac:dyDescent="0.25">
      <c r="A39" s="220"/>
      <c r="B39" s="220"/>
      <c r="C39" s="220"/>
      <c r="D39" s="220"/>
      <c r="E39" s="220"/>
      <c r="F39" s="220"/>
      <c r="G39" s="220"/>
      <c r="H39" s="220"/>
      <c r="I39" s="220"/>
    </row>
    <row r="40" spans="1:9" s="221" customFormat="1" x14ac:dyDescent="0.25">
      <c r="A40" s="220"/>
      <c r="B40" s="220"/>
      <c r="C40" s="220"/>
      <c r="D40" s="220"/>
      <c r="E40" s="220"/>
      <c r="F40" s="220"/>
      <c r="G40" s="220"/>
      <c r="H40" s="220"/>
      <c r="I40" s="220"/>
    </row>
    <row r="41" spans="1:9" s="221" customFormat="1" x14ac:dyDescent="0.25">
      <c r="A41" s="220"/>
      <c r="B41" s="220"/>
      <c r="C41" s="220"/>
      <c r="D41" s="220"/>
      <c r="E41" s="220"/>
      <c r="F41" s="220"/>
      <c r="G41" s="220"/>
      <c r="H41" s="220"/>
      <c r="I41" s="220"/>
    </row>
    <row r="42" spans="1:9" s="221" customFormat="1" x14ac:dyDescent="0.25">
      <c r="A42" s="220"/>
      <c r="B42" s="220"/>
      <c r="C42" s="220"/>
      <c r="D42" s="220"/>
      <c r="E42" s="220"/>
      <c r="F42" s="220"/>
      <c r="G42" s="220"/>
      <c r="H42" s="220"/>
      <c r="I42" s="220"/>
    </row>
    <row r="43" spans="1:9" s="221" customFormat="1" x14ac:dyDescent="0.25">
      <c r="A43" s="220"/>
      <c r="B43" s="220"/>
      <c r="C43" s="220"/>
      <c r="D43" s="220"/>
      <c r="E43" s="220"/>
      <c r="F43" s="220"/>
      <c r="G43" s="220"/>
      <c r="H43" s="220"/>
      <c r="I43" s="220"/>
    </row>
    <row r="44" spans="1:9" s="221" customFormat="1" x14ac:dyDescent="0.25">
      <c r="A44" s="220"/>
      <c r="B44" s="220"/>
      <c r="C44" s="220"/>
      <c r="D44" s="220"/>
      <c r="E44" s="220"/>
      <c r="F44" s="220"/>
      <c r="G44" s="220"/>
      <c r="H44" s="220"/>
      <c r="I44" s="220"/>
    </row>
    <row r="45" spans="1:9" s="221" customFormat="1" x14ac:dyDescent="0.25">
      <c r="A45" s="220"/>
      <c r="B45" s="220"/>
      <c r="C45" s="220"/>
      <c r="D45" s="220"/>
      <c r="E45" s="220"/>
      <c r="F45" s="220"/>
      <c r="G45" s="220"/>
      <c r="H45" s="220"/>
      <c r="I45" s="220"/>
    </row>
  </sheetData>
  <sheetProtection algorithmName="SHA-512" hashValue="4tq+ZR+Sywar+znd4VJ/MS529YPh8ojrI4hogfBmYC/WswkEo7yHr0MxI/nCX8kmbx/ZQ1OquBcYlbrs+mwglA==" saltValue="DMXKP4gjhCT/r0BZtEuyu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E9:G9 F5:F8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G18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17.140625" style="64" customWidth="1"/>
    <col min="3" max="3" width="85.85546875" style="64" customWidth="1"/>
    <col min="4" max="6" width="20.5703125" style="64" customWidth="1"/>
    <col min="7" max="7" width="19" style="64" customWidth="1"/>
    <col min="8" max="16384" width="11.42578125" style="62"/>
  </cols>
  <sheetData>
    <row r="1" spans="2:7" ht="21" customHeight="1" x14ac:dyDescent="0.25"/>
    <row r="2" spans="2:7" ht="21" customHeight="1" thickBot="1" x14ac:dyDescent="0.3">
      <c r="C2" s="159"/>
    </row>
    <row r="3" spans="2:7" ht="16.5" thickTop="1" x14ac:dyDescent="0.25">
      <c r="B3" s="280" t="s">
        <v>155</v>
      </c>
      <c r="C3" s="281"/>
      <c r="D3" s="281"/>
      <c r="E3" s="281"/>
      <c r="F3" s="281"/>
      <c r="G3" s="282"/>
    </row>
    <row r="4" spans="2:7" x14ac:dyDescent="0.25">
      <c r="B4" s="283" t="s">
        <v>156</v>
      </c>
      <c r="C4" s="284"/>
      <c r="D4" s="82" t="s">
        <v>157</v>
      </c>
      <c r="E4" s="82" t="s">
        <v>158</v>
      </c>
      <c r="F4" s="82" t="s">
        <v>159</v>
      </c>
      <c r="G4" s="83" t="s">
        <v>160</v>
      </c>
    </row>
    <row r="5" spans="2:7" x14ac:dyDescent="0.25">
      <c r="B5" s="84" t="s">
        <v>161</v>
      </c>
      <c r="C5" s="85" t="s">
        <v>162</v>
      </c>
      <c r="D5" s="92"/>
      <c r="E5" s="92"/>
      <c r="F5" s="93">
        <f>E5-D5</f>
        <v>0</v>
      </c>
      <c r="G5" s="140">
        <f>IFERROR(D5*100/E5,0)</f>
        <v>0</v>
      </c>
    </row>
    <row r="6" spans="2:7" x14ac:dyDescent="0.25">
      <c r="B6" s="84" t="s">
        <v>163</v>
      </c>
      <c r="C6" s="85" t="s">
        <v>164</v>
      </c>
      <c r="D6" s="92"/>
      <c r="E6" s="92"/>
      <c r="F6" s="93">
        <f t="shared" ref="F6:F68" si="0">E6-D6</f>
        <v>0</v>
      </c>
      <c r="G6" s="140">
        <f t="shared" ref="G6:G68" si="1">IFERROR(D6*100/E6,0)</f>
        <v>0</v>
      </c>
    </row>
    <row r="7" spans="2:7" x14ac:dyDescent="0.25">
      <c r="B7" s="84" t="s">
        <v>165</v>
      </c>
      <c r="C7" s="85" t="s">
        <v>166</v>
      </c>
      <c r="D7" s="92"/>
      <c r="E7" s="92"/>
      <c r="F7" s="93">
        <f t="shared" si="0"/>
        <v>0</v>
      </c>
      <c r="G7" s="140">
        <f t="shared" si="1"/>
        <v>0</v>
      </c>
    </row>
    <row r="8" spans="2:7" x14ac:dyDescent="0.25">
      <c r="B8" s="84" t="s">
        <v>167</v>
      </c>
      <c r="C8" s="85" t="s">
        <v>168</v>
      </c>
      <c r="D8" s="92"/>
      <c r="E8" s="92"/>
      <c r="F8" s="93">
        <f t="shared" si="0"/>
        <v>0</v>
      </c>
      <c r="G8" s="140">
        <f t="shared" si="1"/>
        <v>0</v>
      </c>
    </row>
    <row r="9" spans="2:7" x14ac:dyDescent="0.25">
      <c r="B9" s="84" t="s">
        <v>169</v>
      </c>
      <c r="C9" s="85" t="s">
        <v>170</v>
      </c>
      <c r="D9" s="92"/>
      <c r="E9" s="92"/>
      <c r="F9" s="93">
        <f t="shared" si="0"/>
        <v>0</v>
      </c>
      <c r="G9" s="140">
        <f t="shared" si="1"/>
        <v>0</v>
      </c>
    </row>
    <row r="10" spans="2:7" x14ac:dyDescent="0.25">
      <c r="B10" s="84" t="s">
        <v>171</v>
      </c>
      <c r="C10" s="85" t="s">
        <v>172</v>
      </c>
      <c r="D10" s="92"/>
      <c r="E10" s="92"/>
      <c r="F10" s="93">
        <f t="shared" si="0"/>
        <v>0</v>
      </c>
      <c r="G10" s="140">
        <f t="shared" si="1"/>
        <v>0</v>
      </c>
    </row>
    <row r="11" spans="2:7" x14ac:dyDescent="0.25">
      <c r="B11" s="84" t="s">
        <v>173</v>
      </c>
      <c r="C11" s="86" t="s">
        <v>174</v>
      </c>
      <c r="D11" s="92"/>
      <c r="E11" s="92"/>
      <c r="F11" s="93">
        <f t="shared" si="0"/>
        <v>0</v>
      </c>
      <c r="G11" s="140">
        <f t="shared" si="1"/>
        <v>0</v>
      </c>
    </row>
    <row r="12" spans="2:7" x14ac:dyDescent="0.25">
      <c r="B12" s="84" t="s">
        <v>175</v>
      </c>
      <c r="C12" s="85" t="s">
        <v>176</v>
      </c>
      <c r="D12" s="92"/>
      <c r="E12" s="92"/>
      <c r="F12" s="93">
        <f t="shared" si="0"/>
        <v>0</v>
      </c>
      <c r="G12" s="140">
        <f t="shared" si="1"/>
        <v>0</v>
      </c>
    </row>
    <row r="13" spans="2:7" x14ac:dyDescent="0.25">
      <c r="B13" s="84" t="s">
        <v>177</v>
      </c>
      <c r="C13" s="86" t="s">
        <v>178</v>
      </c>
      <c r="D13" s="92"/>
      <c r="E13" s="92"/>
      <c r="F13" s="93">
        <f t="shared" si="0"/>
        <v>0</v>
      </c>
      <c r="G13" s="140">
        <f t="shared" si="1"/>
        <v>0</v>
      </c>
    </row>
    <row r="14" spans="2:7" x14ac:dyDescent="0.25">
      <c r="B14" s="84" t="s">
        <v>179</v>
      </c>
      <c r="C14" s="85" t="s">
        <v>180</v>
      </c>
      <c r="D14" s="92"/>
      <c r="E14" s="92"/>
      <c r="F14" s="93">
        <f t="shared" si="0"/>
        <v>0</v>
      </c>
      <c r="G14" s="140">
        <f t="shared" si="1"/>
        <v>0</v>
      </c>
    </row>
    <row r="15" spans="2:7" x14ac:dyDescent="0.25">
      <c r="B15" s="84" t="s">
        <v>181</v>
      </c>
      <c r="C15" s="85" t="s">
        <v>182</v>
      </c>
      <c r="D15" s="92"/>
      <c r="E15" s="92"/>
      <c r="F15" s="93">
        <f t="shared" si="0"/>
        <v>0</v>
      </c>
      <c r="G15" s="140">
        <f t="shared" si="1"/>
        <v>0</v>
      </c>
    </row>
    <row r="16" spans="2:7" x14ac:dyDescent="0.25">
      <c r="B16" s="84" t="s">
        <v>183</v>
      </c>
      <c r="C16" s="85" t="s">
        <v>184</v>
      </c>
      <c r="D16" s="92"/>
      <c r="E16" s="92"/>
      <c r="F16" s="93">
        <f t="shared" si="0"/>
        <v>0</v>
      </c>
      <c r="G16" s="140">
        <f t="shared" si="1"/>
        <v>0</v>
      </c>
    </row>
    <row r="17" spans="2:7" x14ac:dyDescent="0.25">
      <c r="B17" s="84" t="s">
        <v>185</v>
      </c>
      <c r="C17" s="85" t="s">
        <v>186</v>
      </c>
      <c r="D17" s="92"/>
      <c r="E17" s="92"/>
      <c r="F17" s="93">
        <f t="shared" si="0"/>
        <v>0</v>
      </c>
      <c r="G17" s="140">
        <f t="shared" si="1"/>
        <v>0</v>
      </c>
    </row>
    <row r="18" spans="2:7" x14ac:dyDescent="0.25">
      <c r="B18" s="84" t="s">
        <v>187</v>
      </c>
      <c r="C18" s="86" t="s">
        <v>188</v>
      </c>
      <c r="D18" s="92"/>
      <c r="E18" s="92"/>
      <c r="F18" s="93">
        <f t="shared" si="0"/>
        <v>0</v>
      </c>
      <c r="G18" s="140">
        <f t="shared" si="1"/>
        <v>0</v>
      </c>
    </row>
    <row r="19" spans="2:7" x14ac:dyDescent="0.25">
      <c r="B19" s="84" t="s">
        <v>189</v>
      </c>
      <c r="C19" s="86" t="s">
        <v>190</v>
      </c>
      <c r="D19" s="92"/>
      <c r="E19" s="92"/>
      <c r="F19" s="93">
        <f t="shared" si="0"/>
        <v>0</v>
      </c>
      <c r="G19" s="140">
        <f t="shared" si="1"/>
        <v>0</v>
      </c>
    </row>
    <row r="20" spans="2:7" x14ac:dyDescent="0.25">
      <c r="B20" s="84" t="s">
        <v>191</v>
      </c>
      <c r="C20" s="85" t="s">
        <v>192</v>
      </c>
      <c r="D20" s="92"/>
      <c r="E20" s="92"/>
      <c r="F20" s="93">
        <f t="shared" si="0"/>
        <v>0</v>
      </c>
      <c r="G20" s="140">
        <f t="shared" si="1"/>
        <v>0</v>
      </c>
    </row>
    <row r="21" spans="2:7" x14ac:dyDescent="0.25">
      <c r="B21" s="84" t="s">
        <v>193</v>
      </c>
      <c r="C21" s="85" t="s">
        <v>194</v>
      </c>
      <c r="D21" s="92"/>
      <c r="E21" s="92"/>
      <c r="F21" s="93">
        <f t="shared" si="0"/>
        <v>0</v>
      </c>
      <c r="G21" s="140">
        <f t="shared" si="1"/>
        <v>0</v>
      </c>
    </row>
    <row r="22" spans="2:7" x14ac:dyDescent="0.25">
      <c r="B22" s="84" t="s">
        <v>195</v>
      </c>
      <c r="C22" s="85" t="s">
        <v>196</v>
      </c>
      <c r="D22" s="92"/>
      <c r="E22" s="92"/>
      <c r="F22" s="93">
        <f t="shared" si="0"/>
        <v>0</v>
      </c>
      <c r="G22" s="140">
        <f t="shared" si="1"/>
        <v>0</v>
      </c>
    </row>
    <row r="23" spans="2:7" x14ac:dyDescent="0.25">
      <c r="B23" s="84" t="s">
        <v>197</v>
      </c>
      <c r="C23" s="85" t="s">
        <v>198</v>
      </c>
      <c r="D23" s="92"/>
      <c r="E23" s="92"/>
      <c r="F23" s="93">
        <f t="shared" si="0"/>
        <v>0</v>
      </c>
      <c r="G23" s="140">
        <f t="shared" si="1"/>
        <v>0</v>
      </c>
    </row>
    <row r="24" spans="2:7" x14ac:dyDescent="0.25">
      <c r="B24" s="84" t="s">
        <v>199</v>
      </c>
      <c r="C24" s="85" t="s">
        <v>200</v>
      </c>
      <c r="D24" s="92"/>
      <c r="E24" s="92"/>
      <c r="F24" s="93">
        <f t="shared" si="0"/>
        <v>0</v>
      </c>
      <c r="G24" s="140">
        <f t="shared" si="1"/>
        <v>0</v>
      </c>
    </row>
    <row r="25" spans="2:7" x14ac:dyDescent="0.25">
      <c r="B25" s="84" t="s">
        <v>201</v>
      </c>
      <c r="C25" s="85" t="s">
        <v>202</v>
      </c>
      <c r="D25" s="92"/>
      <c r="E25" s="92"/>
      <c r="F25" s="93">
        <f t="shared" si="0"/>
        <v>0</v>
      </c>
      <c r="G25" s="140">
        <f t="shared" si="1"/>
        <v>0</v>
      </c>
    </row>
    <row r="26" spans="2:7" x14ac:dyDescent="0.25">
      <c r="B26" s="84" t="s">
        <v>203</v>
      </c>
      <c r="C26" s="85" t="s">
        <v>204</v>
      </c>
      <c r="D26" s="92"/>
      <c r="E26" s="92"/>
      <c r="F26" s="93">
        <f t="shared" si="0"/>
        <v>0</v>
      </c>
      <c r="G26" s="140">
        <f t="shared" si="1"/>
        <v>0</v>
      </c>
    </row>
    <row r="27" spans="2:7" x14ac:dyDescent="0.25">
      <c r="B27" s="84" t="s">
        <v>205</v>
      </c>
      <c r="C27" s="85" t="s">
        <v>206</v>
      </c>
      <c r="D27" s="92"/>
      <c r="E27" s="92"/>
      <c r="F27" s="93">
        <f t="shared" si="0"/>
        <v>0</v>
      </c>
      <c r="G27" s="140">
        <f t="shared" si="1"/>
        <v>0</v>
      </c>
    </row>
    <row r="28" spans="2:7" x14ac:dyDescent="0.25">
      <c r="B28" s="84" t="s">
        <v>207</v>
      </c>
      <c r="C28" s="85" t="s">
        <v>208</v>
      </c>
      <c r="D28" s="92"/>
      <c r="E28" s="92"/>
      <c r="F28" s="93">
        <f t="shared" si="0"/>
        <v>0</v>
      </c>
      <c r="G28" s="140">
        <f t="shared" si="1"/>
        <v>0</v>
      </c>
    </row>
    <row r="29" spans="2:7" x14ac:dyDescent="0.25">
      <c r="B29" s="84" t="s">
        <v>209</v>
      </c>
      <c r="C29" s="85" t="s">
        <v>210</v>
      </c>
      <c r="D29" s="92"/>
      <c r="E29" s="92"/>
      <c r="F29" s="93">
        <f t="shared" si="0"/>
        <v>0</v>
      </c>
      <c r="G29" s="140">
        <f t="shared" si="1"/>
        <v>0</v>
      </c>
    </row>
    <row r="30" spans="2:7" x14ac:dyDescent="0.25">
      <c r="B30" s="84" t="s">
        <v>211</v>
      </c>
      <c r="C30" s="85" t="s">
        <v>212</v>
      </c>
      <c r="D30" s="92"/>
      <c r="E30" s="92"/>
      <c r="F30" s="93">
        <f t="shared" si="0"/>
        <v>0</v>
      </c>
      <c r="G30" s="140">
        <f t="shared" si="1"/>
        <v>0</v>
      </c>
    </row>
    <row r="31" spans="2:7" x14ac:dyDescent="0.25">
      <c r="B31" s="84" t="s">
        <v>213</v>
      </c>
      <c r="C31" s="85" t="s">
        <v>214</v>
      </c>
      <c r="D31" s="92"/>
      <c r="E31" s="92"/>
      <c r="F31" s="93">
        <f t="shared" si="0"/>
        <v>0</v>
      </c>
      <c r="G31" s="140">
        <f t="shared" si="1"/>
        <v>0</v>
      </c>
    </row>
    <row r="32" spans="2:7" x14ac:dyDescent="0.25">
      <c r="B32" s="84" t="s">
        <v>215</v>
      </c>
      <c r="C32" s="85" t="s">
        <v>216</v>
      </c>
      <c r="D32" s="92"/>
      <c r="E32" s="92"/>
      <c r="F32" s="93">
        <f t="shared" si="0"/>
        <v>0</v>
      </c>
      <c r="G32" s="140">
        <f t="shared" si="1"/>
        <v>0</v>
      </c>
    </row>
    <row r="33" spans="2:7" x14ac:dyDescent="0.25">
      <c r="B33" s="84" t="s">
        <v>217</v>
      </c>
      <c r="C33" s="85" t="s">
        <v>218</v>
      </c>
      <c r="D33" s="92"/>
      <c r="E33" s="92"/>
      <c r="F33" s="93">
        <f t="shared" si="0"/>
        <v>0</v>
      </c>
      <c r="G33" s="140">
        <f t="shared" si="1"/>
        <v>0</v>
      </c>
    </row>
    <row r="34" spans="2:7" x14ac:dyDescent="0.25">
      <c r="B34" s="84" t="s">
        <v>219</v>
      </c>
      <c r="C34" s="85" t="s">
        <v>220</v>
      </c>
      <c r="D34" s="92"/>
      <c r="E34" s="92"/>
      <c r="F34" s="93">
        <f t="shared" si="0"/>
        <v>0</v>
      </c>
      <c r="G34" s="140">
        <f t="shared" si="1"/>
        <v>0</v>
      </c>
    </row>
    <row r="35" spans="2:7" x14ac:dyDescent="0.25">
      <c r="B35" s="84" t="s">
        <v>221</v>
      </c>
      <c r="C35" s="85" t="s">
        <v>222</v>
      </c>
      <c r="D35" s="92"/>
      <c r="E35" s="92"/>
      <c r="F35" s="93">
        <f t="shared" si="0"/>
        <v>0</v>
      </c>
      <c r="G35" s="140">
        <f t="shared" si="1"/>
        <v>0</v>
      </c>
    </row>
    <row r="36" spans="2:7" x14ac:dyDescent="0.25">
      <c r="B36" s="84" t="s">
        <v>223</v>
      </c>
      <c r="C36" s="85" t="s">
        <v>224</v>
      </c>
      <c r="D36" s="92"/>
      <c r="E36" s="92"/>
      <c r="F36" s="93">
        <f t="shared" si="0"/>
        <v>0</v>
      </c>
      <c r="G36" s="140">
        <f t="shared" si="1"/>
        <v>0</v>
      </c>
    </row>
    <row r="37" spans="2:7" x14ac:dyDescent="0.25">
      <c r="B37" s="84" t="s">
        <v>225</v>
      </c>
      <c r="C37" s="85" t="s">
        <v>226</v>
      </c>
      <c r="D37" s="92"/>
      <c r="E37" s="92"/>
      <c r="F37" s="93">
        <f t="shared" si="0"/>
        <v>0</v>
      </c>
      <c r="G37" s="140">
        <f t="shared" si="1"/>
        <v>0</v>
      </c>
    </row>
    <row r="38" spans="2:7" x14ac:dyDescent="0.25">
      <c r="B38" s="84" t="s">
        <v>227</v>
      </c>
      <c r="C38" s="85" t="s">
        <v>228</v>
      </c>
      <c r="D38" s="92"/>
      <c r="E38" s="92"/>
      <c r="F38" s="93">
        <f t="shared" si="0"/>
        <v>0</v>
      </c>
      <c r="G38" s="140">
        <f t="shared" si="1"/>
        <v>0</v>
      </c>
    </row>
    <row r="39" spans="2:7" x14ac:dyDescent="0.25">
      <c r="B39" s="84" t="s">
        <v>229</v>
      </c>
      <c r="C39" s="85" t="s">
        <v>230</v>
      </c>
      <c r="D39" s="92"/>
      <c r="E39" s="92"/>
      <c r="F39" s="93">
        <f t="shared" si="0"/>
        <v>0</v>
      </c>
      <c r="G39" s="140">
        <f t="shared" si="1"/>
        <v>0</v>
      </c>
    </row>
    <row r="40" spans="2:7" x14ac:dyDescent="0.25">
      <c r="B40" s="84" t="s">
        <v>231</v>
      </c>
      <c r="C40" s="85" t="s">
        <v>208</v>
      </c>
      <c r="D40" s="92"/>
      <c r="E40" s="92"/>
      <c r="F40" s="93">
        <f t="shared" si="0"/>
        <v>0</v>
      </c>
      <c r="G40" s="140">
        <f t="shared" si="1"/>
        <v>0</v>
      </c>
    </row>
    <row r="41" spans="2:7" x14ac:dyDescent="0.25">
      <c r="B41" s="84" t="s">
        <v>232</v>
      </c>
      <c r="C41" s="85" t="s">
        <v>210</v>
      </c>
      <c r="D41" s="92"/>
      <c r="E41" s="92"/>
      <c r="F41" s="93">
        <f t="shared" si="0"/>
        <v>0</v>
      </c>
      <c r="G41" s="140">
        <f t="shared" si="1"/>
        <v>0</v>
      </c>
    </row>
    <row r="42" spans="2:7" x14ac:dyDescent="0.25">
      <c r="B42" s="84" t="s">
        <v>233</v>
      </c>
      <c r="C42" s="85" t="s">
        <v>212</v>
      </c>
      <c r="D42" s="92"/>
      <c r="E42" s="92"/>
      <c r="F42" s="93">
        <f t="shared" si="0"/>
        <v>0</v>
      </c>
      <c r="G42" s="140">
        <f t="shared" si="1"/>
        <v>0</v>
      </c>
    </row>
    <row r="43" spans="2:7" x14ac:dyDescent="0.25">
      <c r="B43" s="84" t="s">
        <v>234</v>
      </c>
      <c r="C43" s="85" t="s">
        <v>214</v>
      </c>
      <c r="D43" s="92"/>
      <c r="E43" s="92"/>
      <c r="F43" s="93">
        <f t="shared" si="0"/>
        <v>0</v>
      </c>
      <c r="G43" s="140">
        <f t="shared" si="1"/>
        <v>0</v>
      </c>
    </row>
    <row r="44" spans="2:7" x14ac:dyDescent="0.25">
      <c r="B44" s="84" t="s">
        <v>235</v>
      </c>
      <c r="C44" s="85" t="s">
        <v>216</v>
      </c>
      <c r="D44" s="92"/>
      <c r="E44" s="92"/>
      <c r="F44" s="93">
        <f t="shared" si="0"/>
        <v>0</v>
      </c>
      <c r="G44" s="140">
        <f t="shared" si="1"/>
        <v>0</v>
      </c>
    </row>
    <row r="45" spans="2:7" x14ac:dyDescent="0.25">
      <c r="B45" s="84" t="s">
        <v>236</v>
      </c>
      <c r="C45" s="85" t="s">
        <v>218</v>
      </c>
      <c r="D45" s="92"/>
      <c r="E45" s="92"/>
      <c r="F45" s="93">
        <f t="shared" si="0"/>
        <v>0</v>
      </c>
      <c r="G45" s="140">
        <f t="shared" si="1"/>
        <v>0</v>
      </c>
    </row>
    <row r="46" spans="2:7" x14ac:dyDescent="0.25">
      <c r="B46" s="84" t="s">
        <v>237</v>
      </c>
      <c r="C46" s="85" t="s">
        <v>220</v>
      </c>
      <c r="D46" s="92"/>
      <c r="E46" s="92"/>
      <c r="F46" s="93">
        <f t="shared" si="0"/>
        <v>0</v>
      </c>
      <c r="G46" s="140">
        <f t="shared" si="1"/>
        <v>0</v>
      </c>
    </row>
    <row r="47" spans="2:7" x14ac:dyDescent="0.25">
      <c r="B47" s="84" t="s">
        <v>238</v>
      </c>
      <c r="C47" s="85" t="s">
        <v>222</v>
      </c>
      <c r="D47" s="92"/>
      <c r="E47" s="92"/>
      <c r="F47" s="93">
        <f t="shared" si="0"/>
        <v>0</v>
      </c>
      <c r="G47" s="140">
        <f t="shared" si="1"/>
        <v>0</v>
      </c>
    </row>
    <row r="48" spans="2:7" x14ac:dyDescent="0.25">
      <c r="B48" s="84" t="s">
        <v>239</v>
      </c>
      <c r="C48" s="85" t="s">
        <v>240</v>
      </c>
      <c r="D48" s="92"/>
      <c r="E48" s="92"/>
      <c r="F48" s="93">
        <f t="shared" si="0"/>
        <v>0</v>
      </c>
      <c r="G48" s="140">
        <f t="shared" si="1"/>
        <v>0</v>
      </c>
    </row>
    <row r="49" spans="2:7" x14ac:dyDescent="0.25">
      <c r="B49" s="84" t="s">
        <v>241</v>
      </c>
      <c r="C49" s="85" t="s">
        <v>224</v>
      </c>
      <c r="D49" s="92"/>
      <c r="E49" s="92"/>
      <c r="F49" s="93">
        <f t="shared" si="0"/>
        <v>0</v>
      </c>
      <c r="G49" s="140">
        <f t="shared" si="1"/>
        <v>0</v>
      </c>
    </row>
    <row r="50" spans="2:7" x14ac:dyDescent="0.25">
      <c r="B50" s="84" t="s">
        <v>242</v>
      </c>
      <c r="C50" s="85" t="s">
        <v>226</v>
      </c>
      <c r="D50" s="92"/>
      <c r="E50" s="92"/>
      <c r="F50" s="93">
        <f t="shared" si="0"/>
        <v>0</v>
      </c>
      <c r="G50" s="140">
        <f t="shared" si="1"/>
        <v>0</v>
      </c>
    </row>
    <row r="51" spans="2:7" x14ac:dyDescent="0.25">
      <c r="B51" s="84" t="s">
        <v>243</v>
      </c>
      <c r="C51" s="85" t="s">
        <v>244</v>
      </c>
      <c r="D51" s="92"/>
      <c r="E51" s="92"/>
      <c r="F51" s="93">
        <f t="shared" si="0"/>
        <v>0</v>
      </c>
      <c r="G51" s="140">
        <f t="shared" si="1"/>
        <v>0</v>
      </c>
    </row>
    <row r="52" spans="2:7" x14ac:dyDescent="0.25">
      <c r="B52" s="84" t="s">
        <v>245</v>
      </c>
      <c r="C52" s="85" t="s">
        <v>246</v>
      </c>
      <c r="D52" s="92"/>
      <c r="E52" s="92"/>
      <c r="F52" s="93">
        <f t="shared" si="0"/>
        <v>0</v>
      </c>
      <c r="G52" s="140">
        <f t="shared" si="1"/>
        <v>0</v>
      </c>
    </row>
    <row r="53" spans="2:7" x14ac:dyDescent="0.25">
      <c r="B53" s="84" t="s">
        <v>247</v>
      </c>
      <c r="C53" s="85" t="s">
        <v>248</v>
      </c>
      <c r="D53" s="92"/>
      <c r="E53" s="92"/>
      <c r="F53" s="93">
        <f t="shared" si="0"/>
        <v>0</v>
      </c>
      <c r="G53" s="140">
        <f t="shared" si="1"/>
        <v>0</v>
      </c>
    </row>
    <row r="54" spans="2:7" x14ac:dyDescent="0.25">
      <c r="B54" s="84" t="s">
        <v>249</v>
      </c>
      <c r="C54" s="85" t="s">
        <v>250</v>
      </c>
      <c r="D54" s="92"/>
      <c r="E54" s="92"/>
      <c r="F54" s="93">
        <f t="shared" si="0"/>
        <v>0</v>
      </c>
      <c r="G54" s="140">
        <f t="shared" si="1"/>
        <v>0</v>
      </c>
    </row>
    <row r="55" spans="2:7" x14ac:dyDescent="0.25">
      <c r="B55" s="84" t="s">
        <v>251</v>
      </c>
      <c r="C55" s="85" t="s">
        <v>252</v>
      </c>
      <c r="D55" s="92"/>
      <c r="E55" s="92"/>
      <c r="F55" s="93">
        <f t="shared" si="0"/>
        <v>0</v>
      </c>
      <c r="G55" s="140">
        <f t="shared" si="1"/>
        <v>0</v>
      </c>
    </row>
    <row r="56" spans="2:7" x14ac:dyDescent="0.25">
      <c r="B56" s="84" t="s">
        <v>253</v>
      </c>
      <c r="C56" s="85" t="s">
        <v>228</v>
      </c>
      <c r="D56" s="92"/>
      <c r="E56" s="92"/>
      <c r="F56" s="93">
        <f t="shared" si="0"/>
        <v>0</v>
      </c>
      <c r="G56" s="140">
        <f t="shared" si="1"/>
        <v>0</v>
      </c>
    </row>
    <row r="57" spans="2:7" x14ac:dyDescent="0.25">
      <c r="B57" s="84" t="s">
        <v>254</v>
      </c>
      <c r="C57" s="85" t="s">
        <v>255</v>
      </c>
      <c r="D57" s="92"/>
      <c r="E57" s="92"/>
      <c r="F57" s="93">
        <f t="shared" si="0"/>
        <v>0</v>
      </c>
      <c r="G57" s="140">
        <f t="shared" si="1"/>
        <v>0</v>
      </c>
    </row>
    <row r="58" spans="2:7" x14ac:dyDescent="0.25">
      <c r="B58" s="84" t="s">
        <v>256</v>
      </c>
      <c r="C58" s="85" t="s">
        <v>257</v>
      </c>
      <c r="D58" s="92"/>
      <c r="E58" s="92"/>
      <c r="F58" s="93">
        <f t="shared" si="0"/>
        <v>0</v>
      </c>
      <c r="G58" s="140">
        <f t="shared" si="1"/>
        <v>0</v>
      </c>
    </row>
    <row r="59" spans="2:7" x14ac:dyDescent="0.25">
      <c r="B59" s="84" t="s">
        <v>258</v>
      </c>
      <c r="C59" s="85" t="s">
        <v>259</v>
      </c>
      <c r="D59" s="92"/>
      <c r="E59" s="92"/>
      <c r="F59" s="93">
        <f t="shared" si="0"/>
        <v>0</v>
      </c>
      <c r="G59" s="140">
        <f t="shared" si="1"/>
        <v>0</v>
      </c>
    </row>
    <row r="60" spans="2:7" x14ac:dyDescent="0.25">
      <c r="B60" s="84" t="s">
        <v>260</v>
      </c>
      <c r="C60" s="85" t="s">
        <v>261</v>
      </c>
      <c r="D60" s="92"/>
      <c r="E60" s="92"/>
      <c r="F60" s="93">
        <f t="shared" si="0"/>
        <v>0</v>
      </c>
      <c r="G60" s="140">
        <f t="shared" si="1"/>
        <v>0</v>
      </c>
    </row>
    <row r="61" spans="2:7" x14ac:dyDescent="0.25">
      <c r="B61" s="84" t="s">
        <v>262</v>
      </c>
      <c r="C61" s="85" t="s">
        <v>263</v>
      </c>
      <c r="D61" s="92"/>
      <c r="E61" s="92"/>
      <c r="F61" s="93">
        <f t="shared" si="0"/>
        <v>0</v>
      </c>
      <c r="G61" s="140">
        <f t="shared" si="1"/>
        <v>0</v>
      </c>
    </row>
    <row r="62" spans="2:7" x14ac:dyDescent="0.25">
      <c r="B62" s="84" t="s">
        <v>264</v>
      </c>
      <c r="C62" s="85" t="s">
        <v>265</v>
      </c>
      <c r="D62" s="92"/>
      <c r="E62" s="92"/>
      <c r="F62" s="93">
        <f t="shared" si="0"/>
        <v>0</v>
      </c>
      <c r="G62" s="140">
        <f t="shared" si="1"/>
        <v>0</v>
      </c>
    </row>
    <row r="63" spans="2:7" x14ac:dyDescent="0.25">
      <c r="B63" s="84" t="s">
        <v>266</v>
      </c>
      <c r="C63" s="85" t="s">
        <v>267</v>
      </c>
      <c r="D63" s="92"/>
      <c r="E63" s="92"/>
      <c r="F63" s="93">
        <f t="shared" si="0"/>
        <v>0</v>
      </c>
      <c r="G63" s="140">
        <f t="shared" si="1"/>
        <v>0</v>
      </c>
    </row>
    <row r="64" spans="2:7" x14ac:dyDescent="0.25">
      <c r="B64" s="84" t="s">
        <v>268</v>
      </c>
      <c r="C64" s="85" t="s">
        <v>269</v>
      </c>
      <c r="D64" s="92"/>
      <c r="E64" s="92"/>
      <c r="F64" s="93">
        <f t="shared" si="0"/>
        <v>0</v>
      </c>
      <c r="G64" s="140">
        <f t="shared" si="1"/>
        <v>0</v>
      </c>
    </row>
    <row r="65" spans="2:7" x14ac:dyDescent="0.25">
      <c r="B65" s="84" t="s">
        <v>270</v>
      </c>
      <c r="C65" s="85" t="s">
        <v>271</v>
      </c>
      <c r="D65" s="92"/>
      <c r="E65" s="92"/>
      <c r="F65" s="93">
        <f t="shared" si="0"/>
        <v>0</v>
      </c>
      <c r="G65" s="140">
        <f t="shared" si="1"/>
        <v>0</v>
      </c>
    </row>
    <row r="66" spans="2:7" x14ac:dyDescent="0.25">
      <c r="B66" s="84" t="s">
        <v>272</v>
      </c>
      <c r="C66" s="85" t="s">
        <v>273</v>
      </c>
      <c r="D66" s="92"/>
      <c r="E66" s="92"/>
      <c r="F66" s="93">
        <f t="shared" si="0"/>
        <v>0</v>
      </c>
      <c r="G66" s="140">
        <f t="shared" si="1"/>
        <v>0</v>
      </c>
    </row>
    <row r="67" spans="2:7" x14ac:dyDescent="0.25">
      <c r="B67" s="87"/>
      <c r="C67" s="88"/>
      <c r="D67" s="96"/>
      <c r="E67" s="96"/>
      <c r="F67" s="94"/>
      <c r="G67" s="91"/>
    </row>
    <row r="68" spans="2:7" x14ac:dyDescent="0.25">
      <c r="B68" s="84" t="s">
        <v>274</v>
      </c>
      <c r="C68" s="85" t="s">
        <v>275</v>
      </c>
      <c r="D68" s="92"/>
      <c r="E68" s="92"/>
      <c r="F68" s="93">
        <f t="shared" si="0"/>
        <v>0</v>
      </c>
      <c r="G68" s="140">
        <f t="shared" si="1"/>
        <v>0</v>
      </c>
    </row>
    <row r="69" spans="2:7" x14ac:dyDescent="0.25">
      <c r="B69" s="84" t="s">
        <v>276</v>
      </c>
      <c r="C69" s="85" t="s">
        <v>277</v>
      </c>
      <c r="D69" s="92"/>
      <c r="E69" s="92"/>
      <c r="F69" s="93">
        <f t="shared" ref="F69:F131" si="2">E69-D69</f>
        <v>0</v>
      </c>
      <c r="G69" s="140">
        <f t="shared" ref="G69:G131" si="3">IFERROR(D69*100/E69,0)</f>
        <v>0</v>
      </c>
    </row>
    <row r="70" spans="2:7" x14ac:dyDescent="0.25">
      <c r="B70" s="84" t="s">
        <v>278</v>
      </c>
      <c r="C70" s="85" t="s">
        <v>279</v>
      </c>
      <c r="D70" s="92"/>
      <c r="E70" s="92"/>
      <c r="F70" s="93">
        <f t="shared" si="2"/>
        <v>0</v>
      </c>
      <c r="G70" s="140">
        <f t="shared" si="3"/>
        <v>0</v>
      </c>
    </row>
    <row r="71" spans="2:7" x14ac:dyDescent="0.25">
      <c r="B71" s="84" t="s">
        <v>280</v>
      </c>
      <c r="C71" s="85" t="s">
        <v>281</v>
      </c>
      <c r="D71" s="92"/>
      <c r="E71" s="92"/>
      <c r="F71" s="93">
        <f t="shared" si="2"/>
        <v>0</v>
      </c>
      <c r="G71" s="140">
        <f t="shared" si="3"/>
        <v>0</v>
      </c>
    </row>
    <row r="72" spans="2:7" x14ac:dyDescent="0.25">
      <c r="B72" s="84" t="s">
        <v>282</v>
      </c>
      <c r="C72" s="85" t="s">
        <v>283</v>
      </c>
      <c r="D72" s="92"/>
      <c r="E72" s="92"/>
      <c r="F72" s="93">
        <f t="shared" si="2"/>
        <v>0</v>
      </c>
      <c r="G72" s="140">
        <f t="shared" si="3"/>
        <v>0</v>
      </c>
    </row>
    <row r="73" spans="2:7" x14ac:dyDescent="0.25">
      <c r="B73" s="84" t="s">
        <v>284</v>
      </c>
      <c r="C73" s="85" t="s">
        <v>285</v>
      </c>
      <c r="D73" s="92"/>
      <c r="E73" s="92"/>
      <c r="F73" s="93">
        <f t="shared" si="2"/>
        <v>0</v>
      </c>
      <c r="G73" s="140">
        <f t="shared" si="3"/>
        <v>0</v>
      </c>
    </row>
    <row r="74" spans="2:7" x14ac:dyDescent="0.25">
      <c r="B74" s="84" t="s">
        <v>286</v>
      </c>
      <c r="C74" s="85" t="s">
        <v>287</v>
      </c>
      <c r="D74" s="92"/>
      <c r="E74" s="92"/>
      <c r="F74" s="93">
        <f t="shared" si="2"/>
        <v>0</v>
      </c>
      <c r="G74" s="140">
        <f t="shared" si="3"/>
        <v>0</v>
      </c>
    </row>
    <row r="75" spans="2:7" x14ac:dyDescent="0.25">
      <c r="B75" s="84" t="s">
        <v>288</v>
      </c>
      <c r="C75" s="85" t="s">
        <v>289</v>
      </c>
      <c r="D75" s="92"/>
      <c r="E75" s="92"/>
      <c r="F75" s="93">
        <f t="shared" si="2"/>
        <v>0</v>
      </c>
      <c r="G75" s="140">
        <f t="shared" si="3"/>
        <v>0</v>
      </c>
    </row>
    <row r="76" spans="2:7" x14ac:dyDescent="0.25">
      <c r="B76" s="84" t="s">
        <v>290</v>
      </c>
      <c r="C76" s="85" t="s">
        <v>291</v>
      </c>
      <c r="D76" s="92"/>
      <c r="E76" s="92"/>
      <c r="F76" s="93">
        <f t="shared" si="2"/>
        <v>0</v>
      </c>
      <c r="G76" s="140">
        <f t="shared" si="3"/>
        <v>0</v>
      </c>
    </row>
    <row r="77" spans="2:7" x14ac:dyDescent="0.25">
      <c r="B77" s="84" t="s">
        <v>292</v>
      </c>
      <c r="C77" s="85" t="s">
        <v>293</v>
      </c>
      <c r="D77" s="92"/>
      <c r="E77" s="92"/>
      <c r="F77" s="93">
        <f t="shared" si="2"/>
        <v>0</v>
      </c>
      <c r="G77" s="140">
        <f t="shared" si="3"/>
        <v>0</v>
      </c>
    </row>
    <row r="78" spans="2:7" x14ac:dyDescent="0.25">
      <c r="B78" s="84" t="s">
        <v>294</v>
      </c>
      <c r="C78" s="85" t="s">
        <v>295</v>
      </c>
      <c r="D78" s="92"/>
      <c r="E78" s="92"/>
      <c r="F78" s="93">
        <f t="shared" si="2"/>
        <v>0</v>
      </c>
      <c r="G78" s="140">
        <f t="shared" si="3"/>
        <v>0</v>
      </c>
    </row>
    <row r="79" spans="2:7" x14ac:dyDescent="0.25">
      <c r="B79" s="84" t="s">
        <v>296</v>
      </c>
      <c r="C79" s="85" t="s">
        <v>297</v>
      </c>
      <c r="D79" s="92"/>
      <c r="E79" s="92"/>
      <c r="F79" s="93">
        <f t="shared" si="2"/>
        <v>0</v>
      </c>
      <c r="G79" s="140">
        <f t="shared" si="3"/>
        <v>0</v>
      </c>
    </row>
    <row r="80" spans="2:7" x14ac:dyDescent="0.25">
      <c r="B80" s="84" t="s">
        <v>298</v>
      </c>
      <c r="C80" s="85" t="s">
        <v>299</v>
      </c>
      <c r="D80" s="92"/>
      <c r="E80" s="92"/>
      <c r="F80" s="93">
        <f t="shared" si="2"/>
        <v>0</v>
      </c>
      <c r="G80" s="140">
        <f t="shared" si="3"/>
        <v>0</v>
      </c>
    </row>
    <row r="81" spans="2:7" x14ac:dyDescent="0.25">
      <c r="B81" s="84" t="s">
        <v>300</v>
      </c>
      <c r="C81" s="85" t="s">
        <v>301</v>
      </c>
      <c r="D81" s="92"/>
      <c r="E81" s="92"/>
      <c r="F81" s="93">
        <f t="shared" si="2"/>
        <v>0</v>
      </c>
      <c r="G81" s="140">
        <f t="shared" si="3"/>
        <v>0</v>
      </c>
    </row>
    <row r="82" spans="2:7" x14ac:dyDescent="0.25">
      <c r="B82" s="84" t="s">
        <v>302</v>
      </c>
      <c r="C82" s="85" t="s">
        <v>303</v>
      </c>
      <c r="D82" s="92"/>
      <c r="E82" s="92"/>
      <c r="F82" s="93">
        <f t="shared" si="2"/>
        <v>0</v>
      </c>
      <c r="G82" s="140">
        <f t="shared" si="3"/>
        <v>0</v>
      </c>
    </row>
    <row r="83" spans="2:7" x14ac:dyDescent="0.25">
      <c r="B83" s="84" t="s">
        <v>304</v>
      </c>
      <c r="C83" s="85" t="s">
        <v>305</v>
      </c>
      <c r="D83" s="92"/>
      <c r="E83" s="92"/>
      <c r="F83" s="93">
        <f t="shared" si="2"/>
        <v>0</v>
      </c>
      <c r="G83" s="140">
        <f t="shared" si="3"/>
        <v>0</v>
      </c>
    </row>
    <row r="84" spans="2:7" x14ac:dyDescent="0.25">
      <c r="B84" s="84" t="s">
        <v>306</v>
      </c>
      <c r="C84" s="85" t="s">
        <v>307</v>
      </c>
      <c r="D84" s="92"/>
      <c r="E84" s="92"/>
      <c r="F84" s="93">
        <f t="shared" si="2"/>
        <v>0</v>
      </c>
      <c r="G84" s="140">
        <f t="shared" si="3"/>
        <v>0</v>
      </c>
    </row>
    <row r="85" spans="2:7" x14ac:dyDescent="0.25">
      <c r="B85" s="84" t="s">
        <v>308</v>
      </c>
      <c r="C85" s="85" t="s">
        <v>309</v>
      </c>
      <c r="D85" s="92"/>
      <c r="E85" s="92"/>
      <c r="F85" s="93">
        <f t="shared" si="2"/>
        <v>0</v>
      </c>
      <c r="G85" s="140">
        <f t="shared" si="3"/>
        <v>0</v>
      </c>
    </row>
    <row r="86" spans="2:7" x14ac:dyDescent="0.25">
      <c r="B86" s="84" t="s">
        <v>310</v>
      </c>
      <c r="C86" s="85" t="s">
        <v>311</v>
      </c>
      <c r="D86" s="92"/>
      <c r="E86" s="92"/>
      <c r="F86" s="93">
        <f t="shared" si="2"/>
        <v>0</v>
      </c>
      <c r="G86" s="140">
        <f t="shared" si="3"/>
        <v>0</v>
      </c>
    </row>
    <row r="87" spans="2:7" x14ac:dyDescent="0.25">
      <c r="B87" s="84" t="s">
        <v>312</v>
      </c>
      <c r="C87" s="85" t="s">
        <v>313</v>
      </c>
      <c r="D87" s="92"/>
      <c r="E87" s="92"/>
      <c r="F87" s="93">
        <f t="shared" si="2"/>
        <v>0</v>
      </c>
      <c r="G87" s="140">
        <f t="shared" si="3"/>
        <v>0</v>
      </c>
    </row>
    <row r="88" spans="2:7" x14ac:dyDescent="0.25">
      <c r="B88" s="84" t="s">
        <v>314</v>
      </c>
      <c r="C88" s="85" t="s">
        <v>315</v>
      </c>
      <c r="D88" s="92"/>
      <c r="E88" s="92"/>
      <c r="F88" s="93">
        <f t="shared" si="2"/>
        <v>0</v>
      </c>
      <c r="G88" s="140">
        <f t="shared" si="3"/>
        <v>0</v>
      </c>
    </row>
    <row r="89" spans="2:7" x14ac:dyDescent="0.25">
      <c r="B89" s="84" t="s">
        <v>316</v>
      </c>
      <c r="C89" s="85" t="s">
        <v>317</v>
      </c>
      <c r="D89" s="92"/>
      <c r="E89" s="92"/>
      <c r="F89" s="93">
        <f t="shared" si="2"/>
        <v>0</v>
      </c>
      <c r="G89" s="140">
        <f t="shared" si="3"/>
        <v>0</v>
      </c>
    </row>
    <row r="90" spans="2:7" x14ac:dyDescent="0.25">
      <c r="B90" s="84" t="s">
        <v>318</v>
      </c>
      <c r="C90" s="85" t="s">
        <v>319</v>
      </c>
      <c r="D90" s="92"/>
      <c r="E90" s="92"/>
      <c r="F90" s="93">
        <f t="shared" si="2"/>
        <v>0</v>
      </c>
      <c r="G90" s="140">
        <f t="shared" si="3"/>
        <v>0</v>
      </c>
    </row>
    <row r="91" spans="2:7" x14ac:dyDescent="0.25">
      <c r="B91" s="84" t="s">
        <v>320</v>
      </c>
      <c r="C91" s="85" t="s">
        <v>321</v>
      </c>
      <c r="D91" s="92"/>
      <c r="E91" s="92"/>
      <c r="F91" s="93">
        <f t="shared" si="2"/>
        <v>0</v>
      </c>
      <c r="G91" s="140">
        <f t="shared" si="3"/>
        <v>0</v>
      </c>
    </row>
    <row r="92" spans="2:7" x14ac:dyDescent="0.25">
      <c r="B92" s="84" t="s">
        <v>322</v>
      </c>
      <c r="C92" s="85" t="s">
        <v>323</v>
      </c>
      <c r="D92" s="92"/>
      <c r="E92" s="92"/>
      <c r="F92" s="93">
        <f t="shared" si="2"/>
        <v>0</v>
      </c>
      <c r="G92" s="140">
        <f t="shared" si="3"/>
        <v>0</v>
      </c>
    </row>
    <row r="93" spans="2:7" x14ac:dyDescent="0.25">
      <c r="B93" s="84" t="s">
        <v>324</v>
      </c>
      <c r="C93" s="85" t="s">
        <v>325</v>
      </c>
      <c r="D93" s="92"/>
      <c r="E93" s="92"/>
      <c r="F93" s="93">
        <f t="shared" si="2"/>
        <v>0</v>
      </c>
      <c r="G93" s="140">
        <f t="shared" si="3"/>
        <v>0</v>
      </c>
    </row>
    <row r="94" spans="2:7" x14ac:dyDescent="0.25">
      <c r="B94" s="84" t="s">
        <v>326</v>
      </c>
      <c r="C94" s="85" t="s">
        <v>327</v>
      </c>
      <c r="D94" s="92"/>
      <c r="E94" s="92"/>
      <c r="F94" s="93">
        <f t="shared" si="2"/>
        <v>0</v>
      </c>
      <c r="G94" s="140">
        <f t="shared" si="3"/>
        <v>0</v>
      </c>
    </row>
    <row r="95" spans="2:7" x14ac:dyDescent="0.25">
      <c r="B95" s="84" t="s">
        <v>328</v>
      </c>
      <c r="C95" s="85" t="s">
        <v>329</v>
      </c>
      <c r="D95" s="92"/>
      <c r="E95" s="92"/>
      <c r="F95" s="93">
        <f t="shared" si="2"/>
        <v>0</v>
      </c>
      <c r="G95" s="140">
        <f t="shared" si="3"/>
        <v>0</v>
      </c>
    </row>
    <row r="96" spans="2:7" x14ac:dyDescent="0.25">
      <c r="B96" s="84" t="s">
        <v>330</v>
      </c>
      <c r="C96" s="85" t="s">
        <v>331</v>
      </c>
      <c r="D96" s="92"/>
      <c r="E96" s="92"/>
      <c r="F96" s="93">
        <f t="shared" si="2"/>
        <v>0</v>
      </c>
      <c r="G96" s="140">
        <f t="shared" si="3"/>
        <v>0</v>
      </c>
    </row>
    <row r="97" spans="2:7" x14ac:dyDescent="0.25">
      <c r="B97" s="84" t="s">
        <v>332</v>
      </c>
      <c r="C97" s="85" t="s">
        <v>333</v>
      </c>
      <c r="D97" s="92"/>
      <c r="E97" s="92"/>
      <c r="F97" s="93">
        <f t="shared" si="2"/>
        <v>0</v>
      </c>
      <c r="G97" s="140">
        <f t="shared" si="3"/>
        <v>0</v>
      </c>
    </row>
    <row r="98" spans="2:7" x14ac:dyDescent="0.25">
      <c r="B98" s="84" t="s">
        <v>334</v>
      </c>
      <c r="C98" s="85" t="s">
        <v>335</v>
      </c>
      <c r="D98" s="92"/>
      <c r="E98" s="92"/>
      <c r="F98" s="93">
        <f t="shared" si="2"/>
        <v>0</v>
      </c>
      <c r="G98" s="140">
        <f t="shared" si="3"/>
        <v>0</v>
      </c>
    </row>
    <row r="99" spans="2:7" x14ac:dyDescent="0.25">
      <c r="B99" s="84" t="s">
        <v>336</v>
      </c>
      <c r="C99" s="85" t="s">
        <v>337</v>
      </c>
      <c r="D99" s="92"/>
      <c r="E99" s="92"/>
      <c r="F99" s="93">
        <f t="shared" si="2"/>
        <v>0</v>
      </c>
      <c r="G99" s="140">
        <f t="shared" si="3"/>
        <v>0</v>
      </c>
    </row>
    <row r="100" spans="2:7" x14ac:dyDescent="0.25">
      <c r="B100" s="84" t="s">
        <v>338</v>
      </c>
      <c r="C100" s="85" t="s">
        <v>339</v>
      </c>
      <c r="D100" s="92"/>
      <c r="E100" s="92"/>
      <c r="F100" s="93">
        <f t="shared" si="2"/>
        <v>0</v>
      </c>
      <c r="G100" s="140">
        <f t="shared" si="3"/>
        <v>0</v>
      </c>
    </row>
    <row r="101" spans="2:7" x14ac:dyDescent="0.25">
      <c r="B101" s="84" t="s">
        <v>340</v>
      </c>
      <c r="C101" s="85" t="s">
        <v>341</v>
      </c>
      <c r="D101" s="92"/>
      <c r="E101" s="92"/>
      <c r="F101" s="93">
        <f t="shared" si="2"/>
        <v>0</v>
      </c>
      <c r="G101" s="140">
        <f t="shared" si="3"/>
        <v>0</v>
      </c>
    </row>
    <row r="102" spans="2:7" x14ac:dyDescent="0.25">
      <c r="B102" s="84" t="s">
        <v>342</v>
      </c>
      <c r="C102" s="85" t="s">
        <v>343</v>
      </c>
      <c r="D102" s="92"/>
      <c r="E102" s="92"/>
      <c r="F102" s="93">
        <f t="shared" si="2"/>
        <v>0</v>
      </c>
      <c r="G102" s="140">
        <f t="shared" si="3"/>
        <v>0</v>
      </c>
    </row>
    <row r="103" spans="2:7" x14ac:dyDescent="0.25">
      <c r="B103" s="84" t="s">
        <v>344</v>
      </c>
      <c r="C103" s="85" t="s">
        <v>345</v>
      </c>
      <c r="D103" s="92"/>
      <c r="E103" s="92"/>
      <c r="F103" s="93">
        <f t="shared" si="2"/>
        <v>0</v>
      </c>
      <c r="G103" s="140">
        <f t="shared" si="3"/>
        <v>0</v>
      </c>
    </row>
    <row r="104" spans="2:7" x14ac:dyDescent="0.25">
      <c r="B104" s="84" t="s">
        <v>346</v>
      </c>
      <c r="C104" s="85" t="s">
        <v>347</v>
      </c>
      <c r="D104" s="92"/>
      <c r="E104" s="92"/>
      <c r="F104" s="93">
        <f t="shared" si="2"/>
        <v>0</v>
      </c>
      <c r="G104" s="140">
        <f t="shared" si="3"/>
        <v>0</v>
      </c>
    </row>
    <row r="105" spans="2:7" x14ac:dyDescent="0.25">
      <c r="B105" s="84" t="s">
        <v>348</v>
      </c>
      <c r="C105" s="85" t="s">
        <v>349</v>
      </c>
      <c r="D105" s="92"/>
      <c r="E105" s="92"/>
      <c r="F105" s="93">
        <f t="shared" si="2"/>
        <v>0</v>
      </c>
      <c r="G105" s="140">
        <f t="shared" si="3"/>
        <v>0</v>
      </c>
    </row>
    <row r="106" spans="2:7" x14ac:dyDescent="0.25">
      <c r="B106" s="84" t="s">
        <v>350</v>
      </c>
      <c r="C106" s="85" t="s">
        <v>351</v>
      </c>
      <c r="D106" s="92"/>
      <c r="E106" s="92"/>
      <c r="F106" s="93">
        <f t="shared" si="2"/>
        <v>0</v>
      </c>
      <c r="G106" s="140">
        <f t="shared" si="3"/>
        <v>0</v>
      </c>
    </row>
    <row r="107" spans="2:7" x14ac:dyDescent="0.25">
      <c r="B107" s="84" t="s">
        <v>352</v>
      </c>
      <c r="C107" s="85" t="s">
        <v>353</v>
      </c>
      <c r="D107" s="92"/>
      <c r="E107" s="92"/>
      <c r="F107" s="93">
        <f t="shared" si="2"/>
        <v>0</v>
      </c>
      <c r="G107" s="140">
        <f t="shared" si="3"/>
        <v>0</v>
      </c>
    </row>
    <row r="108" spans="2:7" x14ac:dyDescent="0.25">
      <c r="B108" s="84" t="s">
        <v>354</v>
      </c>
      <c r="C108" s="85" t="s">
        <v>355</v>
      </c>
      <c r="D108" s="92"/>
      <c r="E108" s="92"/>
      <c r="F108" s="93">
        <f t="shared" si="2"/>
        <v>0</v>
      </c>
      <c r="G108" s="140">
        <f t="shared" si="3"/>
        <v>0</v>
      </c>
    </row>
    <row r="109" spans="2:7" x14ac:dyDescent="0.25">
      <c r="B109" s="84" t="s">
        <v>356</v>
      </c>
      <c r="C109" s="85" t="s">
        <v>357</v>
      </c>
      <c r="D109" s="92"/>
      <c r="E109" s="92"/>
      <c r="F109" s="93">
        <f t="shared" si="2"/>
        <v>0</v>
      </c>
      <c r="G109" s="140">
        <f t="shared" si="3"/>
        <v>0</v>
      </c>
    </row>
    <row r="110" spans="2:7" x14ac:dyDescent="0.25">
      <c r="B110" s="84" t="s">
        <v>358</v>
      </c>
      <c r="C110" s="85" t="s">
        <v>359</v>
      </c>
      <c r="D110" s="92"/>
      <c r="E110" s="92"/>
      <c r="F110" s="93">
        <f t="shared" si="2"/>
        <v>0</v>
      </c>
      <c r="G110" s="140">
        <f t="shared" si="3"/>
        <v>0</v>
      </c>
    </row>
    <row r="111" spans="2:7" x14ac:dyDescent="0.25">
      <c r="B111" s="84" t="s">
        <v>360</v>
      </c>
      <c r="C111" s="85" t="s">
        <v>361</v>
      </c>
      <c r="D111" s="92"/>
      <c r="E111" s="92"/>
      <c r="F111" s="93">
        <f t="shared" si="2"/>
        <v>0</v>
      </c>
      <c r="G111" s="140">
        <f t="shared" si="3"/>
        <v>0</v>
      </c>
    </row>
    <row r="112" spans="2:7" x14ac:dyDescent="0.25">
      <c r="B112" s="84" t="s">
        <v>362</v>
      </c>
      <c r="C112" s="85" t="s">
        <v>363</v>
      </c>
      <c r="D112" s="92"/>
      <c r="E112" s="92"/>
      <c r="F112" s="93">
        <f t="shared" si="2"/>
        <v>0</v>
      </c>
      <c r="G112" s="140">
        <f t="shared" si="3"/>
        <v>0</v>
      </c>
    </row>
    <row r="113" spans="2:7" x14ac:dyDescent="0.25">
      <c r="B113" s="84" t="s">
        <v>364</v>
      </c>
      <c r="C113" s="85" t="s">
        <v>365</v>
      </c>
      <c r="D113" s="92"/>
      <c r="E113" s="92"/>
      <c r="F113" s="93">
        <f t="shared" si="2"/>
        <v>0</v>
      </c>
      <c r="G113" s="140">
        <f t="shared" si="3"/>
        <v>0</v>
      </c>
    </row>
    <row r="114" spans="2:7" x14ac:dyDescent="0.25">
      <c r="B114" s="84" t="s">
        <v>366</v>
      </c>
      <c r="C114" s="85" t="s">
        <v>367</v>
      </c>
      <c r="D114" s="92"/>
      <c r="E114" s="92"/>
      <c r="F114" s="93">
        <f t="shared" si="2"/>
        <v>0</v>
      </c>
      <c r="G114" s="140">
        <f t="shared" si="3"/>
        <v>0</v>
      </c>
    </row>
    <row r="115" spans="2:7" x14ac:dyDescent="0.25">
      <c r="B115" s="84" t="s">
        <v>368</v>
      </c>
      <c r="C115" s="85" t="s">
        <v>369</v>
      </c>
      <c r="D115" s="92"/>
      <c r="E115" s="92"/>
      <c r="F115" s="93">
        <f t="shared" si="2"/>
        <v>0</v>
      </c>
      <c r="G115" s="140">
        <f t="shared" si="3"/>
        <v>0</v>
      </c>
    </row>
    <row r="116" spans="2:7" x14ac:dyDescent="0.25">
      <c r="B116" s="84" t="s">
        <v>370</v>
      </c>
      <c r="C116" s="85" t="s">
        <v>371</v>
      </c>
      <c r="D116" s="92"/>
      <c r="E116" s="92"/>
      <c r="F116" s="93">
        <f t="shared" si="2"/>
        <v>0</v>
      </c>
      <c r="G116" s="140">
        <f t="shared" si="3"/>
        <v>0</v>
      </c>
    </row>
    <row r="117" spans="2:7" x14ac:dyDescent="0.25">
      <c r="B117" s="84" t="s">
        <v>372</v>
      </c>
      <c r="C117" s="85" t="s">
        <v>373</v>
      </c>
      <c r="D117" s="92"/>
      <c r="E117" s="92"/>
      <c r="F117" s="93">
        <f t="shared" si="2"/>
        <v>0</v>
      </c>
      <c r="G117" s="140">
        <f t="shared" si="3"/>
        <v>0</v>
      </c>
    </row>
    <row r="118" spans="2:7" x14ac:dyDescent="0.25">
      <c r="B118" s="84" t="s">
        <v>374</v>
      </c>
      <c r="C118" s="85" t="s">
        <v>375</v>
      </c>
      <c r="D118" s="92"/>
      <c r="E118" s="92"/>
      <c r="F118" s="93">
        <f t="shared" si="2"/>
        <v>0</v>
      </c>
      <c r="G118" s="140">
        <f t="shared" si="3"/>
        <v>0</v>
      </c>
    </row>
    <row r="119" spans="2:7" x14ac:dyDescent="0.25">
      <c r="B119" s="84" t="s">
        <v>376</v>
      </c>
      <c r="C119" s="85" t="s">
        <v>377</v>
      </c>
      <c r="D119" s="92"/>
      <c r="E119" s="92"/>
      <c r="F119" s="93">
        <f t="shared" si="2"/>
        <v>0</v>
      </c>
      <c r="G119" s="140">
        <f t="shared" si="3"/>
        <v>0</v>
      </c>
    </row>
    <row r="120" spans="2:7" x14ac:dyDescent="0.25">
      <c r="B120" s="84" t="s">
        <v>378</v>
      </c>
      <c r="C120" s="85" t="s">
        <v>379</v>
      </c>
      <c r="D120" s="92"/>
      <c r="E120" s="92"/>
      <c r="F120" s="93">
        <f t="shared" si="2"/>
        <v>0</v>
      </c>
      <c r="G120" s="140">
        <f t="shared" si="3"/>
        <v>0</v>
      </c>
    </row>
    <row r="121" spans="2:7" x14ac:dyDescent="0.25">
      <c r="B121" s="84" t="s">
        <v>380</v>
      </c>
      <c r="C121" s="85" t="s">
        <v>381</v>
      </c>
      <c r="D121" s="92"/>
      <c r="E121" s="92"/>
      <c r="F121" s="93">
        <f t="shared" si="2"/>
        <v>0</v>
      </c>
      <c r="G121" s="140">
        <f t="shared" si="3"/>
        <v>0</v>
      </c>
    </row>
    <row r="122" spans="2:7" x14ac:dyDescent="0.25">
      <c r="B122" s="84" t="s">
        <v>382</v>
      </c>
      <c r="C122" s="85" t="s">
        <v>383</v>
      </c>
      <c r="D122" s="92"/>
      <c r="E122" s="92"/>
      <c r="F122" s="93">
        <f t="shared" si="2"/>
        <v>0</v>
      </c>
      <c r="G122" s="140">
        <f t="shared" si="3"/>
        <v>0</v>
      </c>
    </row>
    <row r="123" spans="2:7" x14ac:dyDescent="0.25">
      <c r="B123" s="84" t="s">
        <v>384</v>
      </c>
      <c r="C123" s="85" t="s">
        <v>385</v>
      </c>
      <c r="D123" s="92"/>
      <c r="E123" s="92"/>
      <c r="F123" s="93">
        <f t="shared" si="2"/>
        <v>0</v>
      </c>
      <c r="G123" s="140">
        <f t="shared" si="3"/>
        <v>0</v>
      </c>
    </row>
    <row r="124" spans="2:7" x14ac:dyDescent="0.25">
      <c r="B124" s="84" t="s">
        <v>386</v>
      </c>
      <c r="C124" s="85" t="s">
        <v>387</v>
      </c>
      <c r="D124" s="92"/>
      <c r="E124" s="92"/>
      <c r="F124" s="93">
        <f t="shared" si="2"/>
        <v>0</v>
      </c>
      <c r="G124" s="140">
        <f t="shared" si="3"/>
        <v>0</v>
      </c>
    </row>
    <row r="125" spans="2:7" x14ac:dyDescent="0.25">
      <c r="B125" s="84" t="s">
        <v>388</v>
      </c>
      <c r="C125" s="85" t="s">
        <v>389</v>
      </c>
      <c r="D125" s="92"/>
      <c r="E125" s="92"/>
      <c r="F125" s="93">
        <f t="shared" si="2"/>
        <v>0</v>
      </c>
      <c r="G125" s="140">
        <f t="shared" si="3"/>
        <v>0</v>
      </c>
    </row>
    <row r="126" spans="2:7" x14ac:dyDescent="0.25">
      <c r="B126" s="84" t="s">
        <v>390</v>
      </c>
      <c r="C126" s="85" t="s">
        <v>391</v>
      </c>
      <c r="D126" s="92"/>
      <c r="E126" s="92"/>
      <c r="F126" s="93">
        <f t="shared" si="2"/>
        <v>0</v>
      </c>
      <c r="G126" s="140">
        <f t="shared" si="3"/>
        <v>0</v>
      </c>
    </row>
    <row r="127" spans="2:7" x14ac:dyDescent="0.25">
      <c r="B127" s="84" t="s">
        <v>392</v>
      </c>
      <c r="C127" s="85" t="s">
        <v>393</v>
      </c>
      <c r="D127" s="92"/>
      <c r="E127" s="92"/>
      <c r="F127" s="93">
        <f t="shared" si="2"/>
        <v>0</v>
      </c>
      <c r="G127" s="140">
        <f t="shared" si="3"/>
        <v>0</v>
      </c>
    </row>
    <row r="128" spans="2:7" x14ac:dyDescent="0.25">
      <c r="B128" s="84" t="s">
        <v>394</v>
      </c>
      <c r="C128" s="85" t="s">
        <v>395</v>
      </c>
      <c r="D128" s="92"/>
      <c r="E128" s="92"/>
      <c r="F128" s="93">
        <f t="shared" si="2"/>
        <v>0</v>
      </c>
      <c r="G128" s="140">
        <f t="shared" si="3"/>
        <v>0</v>
      </c>
    </row>
    <row r="129" spans="2:7" x14ac:dyDescent="0.25">
      <c r="B129" s="84" t="s">
        <v>396</v>
      </c>
      <c r="C129" s="85" t="s">
        <v>397</v>
      </c>
      <c r="D129" s="92"/>
      <c r="E129" s="92"/>
      <c r="F129" s="93">
        <f t="shared" si="2"/>
        <v>0</v>
      </c>
      <c r="G129" s="140">
        <f t="shared" si="3"/>
        <v>0</v>
      </c>
    </row>
    <row r="130" spans="2:7" x14ac:dyDescent="0.25">
      <c r="B130" s="84" t="s">
        <v>398</v>
      </c>
      <c r="C130" s="85" t="s">
        <v>399</v>
      </c>
      <c r="D130" s="92"/>
      <c r="E130" s="92"/>
      <c r="F130" s="93">
        <f t="shared" si="2"/>
        <v>0</v>
      </c>
      <c r="G130" s="140">
        <f t="shared" si="3"/>
        <v>0</v>
      </c>
    </row>
    <row r="131" spans="2:7" x14ac:dyDescent="0.25">
      <c r="B131" s="84" t="s">
        <v>400</v>
      </c>
      <c r="C131" s="85" t="s">
        <v>401</v>
      </c>
      <c r="D131" s="92"/>
      <c r="E131" s="92"/>
      <c r="F131" s="93">
        <f t="shared" si="2"/>
        <v>0</v>
      </c>
      <c r="G131" s="140">
        <f t="shared" si="3"/>
        <v>0</v>
      </c>
    </row>
    <row r="132" spans="2:7" x14ac:dyDescent="0.25">
      <c r="B132" s="84" t="s">
        <v>402</v>
      </c>
      <c r="C132" s="85" t="s">
        <v>313</v>
      </c>
      <c r="D132" s="92"/>
      <c r="E132" s="92"/>
      <c r="F132" s="93"/>
      <c r="G132" s="140"/>
    </row>
    <row r="133" spans="2:7" x14ac:dyDescent="0.25">
      <c r="B133" s="84" t="s">
        <v>403</v>
      </c>
      <c r="C133" s="85" t="s">
        <v>315</v>
      </c>
      <c r="D133" s="92"/>
      <c r="E133" s="92"/>
      <c r="F133" s="93">
        <f t="shared" ref="F133:F186" si="4">E133-D133</f>
        <v>0</v>
      </c>
      <c r="G133" s="140">
        <f t="shared" ref="G133:G186" si="5">IFERROR(D133*100/E133,0)</f>
        <v>0</v>
      </c>
    </row>
    <row r="134" spans="2:7" x14ac:dyDescent="0.25">
      <c r="B134" s="84" t="s">
        <v>404</v>
      </c>
      <c r="C134" s="85" t="s">
        <v>317</v>
      </c>
      <c r="D134" s="92"/>
      <c r="E134" s="92"/>
      <c r="F134" s="93">
        <f t="shared" si="4"/>
        <v>0</v>
      </c>
      <c r="G134" s="140">
        <f t="shared" si="5"/>
        <v>0</v>
      </c>
    </row>
    <row r="135" spans="2:7" x14ac:dyDescent="0.25">
      <c r="B135" s="84" t="s">
        <v>405</v>
      </c>
      <c r="C135" s="85" t="s">
        <v>406</v>
      </c>
      <c r="D135" s="92"/>
      <c r="E135" s="92"/>
      <c r="F135" s="93">
        <f t="shared" si="4"/>
        <v>0</v>
      </c>
      <c r="G135" s="140">
        <f t="shared" si="5"/>
        <v>0</v>
      </c>
    </row>
    <row r="136" spans="2:7" x14ac:dyDescent="0.25">
      <c r="B136" s="84" t="s">
        <v>407</v>
      </c>
      <c r="C136" s="85" t="s">
        <v>321</v>
      </c>
      <c r="D136" s="92"/>
      <c r="E136" s="92"/>
      <c r="F136" s="93">
        <f t="shared" si="4"/>
        <v>0</v>
      </c>
      <c r="G136" s="140">
        <f t="shared" si="5"/>
        <v>0</v>
      </c>
    </row>
    <row r="137" spans="2:7" x14ac:dyDescent="0.25">
      <c r="B137" s="84" t="s">
        <v>408</v>
      </c>
      <c r="C137" s="85" t="s">
        <v>323</v>
      </c>
      <c r="D137" s="92"/>
      <c r="E137" s="92"/>
      <c r="F137" s="93">
        <f t="shared" si="4"/>
        <v>0</v>
      </c>
      <c r="G137" s="140">
        <f t="shared" si="5"/>
        <v>0</v>
      </c>
    </row>
    <row r="138" spans="2:7" x14ac:dyDescent="0.25">
      <c r="B138" s="84" t="s">
        <v>409</v>
      </c>
      <c r="C138" s="85" t="s">
        <v>295</v>
      </c>
      <c r="D138" s="92"/>
      <c r="E138" s="92"/>
      <c r="F138" s="93">
        <f t="shared" si="4"/>
        <v>0</v>
      </c>
      <c r="G138" s="140">
        <f t="shared" si="5"/>
        <v>0</v>
      </c>
    </row>
    <row r="139" spans="2:7" x14ac:dyDescent="0.25">
      <c r="B139" s="84" t="s">
        <v>410</v>
      </c>
      <c r="C139" s="85" t="s">
        <v>325</v>
      </c>
      <c r="D139" s="92"/>
      <c r="E139" s="92"/>
      <c r="F139" s="93">
        <f t="shared" si="4"/>
        <v>0</v>
      </c>
      <c r="G139" s="140">
        <f t="shared" si="5"/>
        <v>0</v>
      </c>
    </row>
    <row r="140" spans="2:7" x14ac:dyDescent="0.25">
      <c r="B140" s="84" t="s">
        <v>411</v>
      </c>
      <c r="C140" s="85" t="s">
        <v>327</v>
      </c>
      <c r="D140" s="92"/>
      <c r="E140" s="92"/>
      <c r="F140" s="93">
        <f t="shared" si="4"/>
        <v>0</v>
      </c>
      <c r="G140" s="140">
        <f t="shared" si="5"/>
        <v>0</v>
      </c>
    </row>
    <row r="141" spans="2:7" x14ac:dyDescent="0.25">
      <c r="B141" s="84" t="s">
        <v>412</v>
      </c>
      <c r="C141" s="85" t="s">
        <v>329</v>
      </c>
      <c r="D141" s="92"/>
      <c r="E141" s="92"/>
      <c r="F141" s="93">
        <f t="shared" si="4"/>
        <v>0</v>
      </c>
      <c r="G141" s="140">
        <f t="shared" si="5"/>
        <v>0</v>
      </c>
    </row>
    <row r="142" spans="2:7" x14ac:dyDescent="0.25">
      <c r="B142" s="84" t="s">
        <v>413</v>
      </c>
      <c r="C142" s="85" t="s">
        <v>331</v>
      </c>
      <c r="D142" s="92"/>
      <c r="E142" s="92"/>
      <c r="F142" s="93">
        <f t="shared" si="4"/>
        <v>0</v>
      </c>
      <c r="G142" s="140">
        <f t="shared" si="5"/>
        <v>0</v>
      </c>
    </row>
    <row r="143" spans="2:7" x14ac:dyDescent="0.25">
      <c r="B143" s="84" t="s">
        <v>414</v>
      </c>
      <c r="C143" s="85" t="s">
        <v>333</v>
      </c>
      <c r="D143" s="92"/>
      <c r="E143" s="92"/>
      <c r="F143" s="93">
        <f t="shared" si="4"/>
        <v>0</v>
      </c>
      <c r="G143" s="140">
        <f t="shared" si="5"/>
        <v>0</v>
      </c>
    </row>
    <row r="144" spans="2:7" x14ac:dyDescent="0.25">
      <c r="B144" s="84" t="s">
        <v>415</v>
      </c>
      <c r="C144" s="85" t="s">
        <v>335</v>
      </c>
      <c r="D144" s="92"/>
      <c r="E144" s="92"/>
      <c r="F144" s="93">
        <f t="shared" si="4"/>
        <v>0</v>
      </c>
      <c r="G144" s="140">
        <f t="shared" si="5"/>
        <v>0</v>
      </c>
    </row>
    <row r="145" spans="2:7" x14ac:dyDescent="0.25">
      <c r="B145" s="84" t="s">
        <v>416</v>
      </c>
      <c r="C145" s="85" t="s">
        <v>337</v>
      </c>
      <c r="D145" s="92"/>
      <c r="E145" s="92"/>
      <c r="F145" s="93">
        <f t="shared" si="4"/>
        <v>0</v>
      </c>
      <c r="G145" s="140">
        <f t="shared" si="5"/>
        <v>0</v>
      </c>
    </row>
    <row r="146" spans="2:7" x14ac:dyDescent="0.25">
      <c r="B146" s="84" t="s">
        <v>417</v>
      </c>
      <c r="C146" s="85" t="s">
        <v>339</v>
      </c>
      <c r="D146" s="92"/>
      <c r="E146" s="92"/>
      <c r="F146" s="93">
        <f t="shared" si="4"/>
        <v>0</v>
      </c>
      <c r="G146" s="140">
        <f t="shared" si="5"/>
        <v>0</v>
      </c>
    </row>
    <row r="147" spans="2:7" x14ac:dyDescent="0.25">
      <c r="B147" s="84" t="s">
        <v>418</v>
      </c>
      <c r="C147" s="85" t="s">
        <v>341</v>
      </c>
      <c r="D147" s="92"/>
      <c r="E147" s="92"/>
      <c r="F147" s="93">
        <f t="shared" si="4"/>
        <v>0</v>
      </c>
      <c r="G147" s="140">
        <f t="shared" si="5"/>
        <v>0</v>
      </c>
    </row>
    <row r="148" spans="2:7" x14ac:dyDescent="0.25">
      <c r="B148" s="84" t="s">
        <v>419</v>
      </c>
      <c r="C148" s="85" t="s">
        <v>343</v>
      </c>
      <c r="D148" s="92"/>
      <c r="E148" s="92"/>
      <c r="F148" s="93">
        <f t="shared" si="4"/>
        <v>0</v>
      </c>
      <c r="G148" s="140">
        <f t="shared" si="5"/>
        <v>0</v>
      </c>
    </row>
    <row r="149" spans="2:7" x14ac:dyDescent="0.25">
      <c r="B149" s="84" t="s">
        <v>420</v>
      </c>
      <c r="C149" s="85" t="s">
        <v>345</v>
      </c>
      <c r="D149" s="92"/>
      <c r="E149" s="92"/>
      <c r="F149" s="93">
        <f t="shared" si="4"/>
        <v>0</v>
      </c>
      <c r="G149" s="140">
        <f t="shared" si="5"/>
        <v>0</v>
      </c>
    </row>
    <row r="150" spans="2:7" x14ac:dyDescent="0.25">
      <c r="B150" s="84" t="s">
        <v>421</v>
      </c>
      <c r="C150" s="85" t="s">
        <v>347</v>
      </c>
      <c r="D150" s="92"/>
      <c r="E150" s="92"/>
      <c r="F150" s="93">
        <f t="shared" si="4"/>
        <v>0</v>
      </c>
      <c r="G150" s="140">
        <f t="shared" si="5"/>
        <v>0</v>
      </c>
    </row>
    <row r="151" spans="2:7" x14ac:dyDescent="0.25">
      <c r="B151" s="84" t="s">
        <v>422</v>
      </c>
      <c r="C151" s="85" t="s">
        <v>349</v>
      </c>
      <c r="D151" s="92"/>
      <c r="E151" s="92"/>
      <c r="F151" s="93">
        <f t="shared" si="4"/>
        <v>0</v>
      </c>
      <c r="G151" s="140">
        <f t="shared" si="5"/>
        <v>0</v>
      </c>
    </row>
    <row r="152" spans="2:7" x14ac:dyDescent="0.25">
      <c r="B152" s="84" t="s">
        <v>423</v>
      </c>
      <c r="C152" s="85" t="s">
        <v>351</v>
      </c>
      <c r="D152" s="92"/>
      <c r="E152" s="92"/>
      <c r="F152" s="93">
        <f t="shared" si="4"/>
        <v>0</v>
      </c>
      <c r="G152" s="140">
        <f t="shared" si="5"/>
        <v>0</v>
      </c>
    </row>
    <row r="153" spans="2:7" x14ac:dyDescent="0.25">
      <c r="B153" s="84" t="s">
        <v>424</v>
      </c>
      <c r="C153" s="85" t="s">
        <v>425</v>
      </c>
      <c r="D153" s="92"/>
      <c r="E153" s="92"/>
      <c r="F153" s="93">
        <f t="shared" si="4"/>
        <v>0</v>
      </c>
      <c r="G153" s="140">
        <f t="shared" si="5"/>
        <v>0</v>
      </c>
    </row>
    <row r="154" spans="2:7" x14ac:dyDescent="0.25">
      <c r="B154" s="84" t="s">
        <v>426</v>
      </c>
      <c r="C154" s="85" t="s">
        <v>355</v>
      </c>
      <c r="D154" s="92"/>
      <c r="E154" s="92"/>
      <c r="F154" s="93">
        <f t="shared" si="4"/>
        <v>0</v>
      </c>
      <c r="G154" s="140">
        <f t="shared" si="5"/>
        <v>0</v>
      </c>
    </row>
    <row r="155" spans="2:7" x14ac:dyDescent="0.25">
      <c r="B155" s="84" t="s">
        <v>427</v>
      </c>
      <c r="C155" s="85" t="s">
        <v>357</v>
      </c>
      <c r="D155" s="92"/>
      <c r="E155" s="92"/>
      <c r="F155" s="93">
        <f t="shared" si="4"/>
        <v>0</v>
      </c>
      <c r="G155" s="140">
        <f t="shared" si="5"/>
        <v>0</v>
      </c>
    </row>
    <row r="156" spans="2:7" x14ac:dyDescent="0.25">
      <c r="B156" s="84" t="s">
        <v>428</v>
      </c>
      <c r="C156" s="85" t="s">
        <v>359</v>
      </c>
      <c r="D156" s="92"/>
      <c r="E156" s="92"/>
      <c r="F156" s="93">
        <f t="shared" si="4"/>
        <v>0</v>
      </c>
      <c r="G156" s="140">
        <f t="shared" si="5"/>
        <v>0</v>
      </c>
    </row>
    <row r="157" spans="2:7" x14ac:dyDescent="0.25">
      <c r="B157" s="84" t="s">
        <v>429</v>
      </c>
      <c r="C157" s="85" t="s">
        <v>361</v>
      </c>
      <c r="D157" s="92"/>
      <c r="E157" s="92"/>
      <c r="F157" s="93">
        <f t="shared" si="4"/>
        <v>0</v>
      </c>
      <c r="G157" s="140">
        <f t="shared" si="5"/>
        <v>0</v>
      </c>
    </row>
    <row r="158" spans="2:7" x14ac:dyDescent="0.25">
      <c r="B158" s="84" t="s">
        <v>430</v>
      </c>
      <c r="C158" s="85" t="s">
        <v>363</v>
      </c>
      <c r="D158" s="92"/>
      <c r="E158" s="92"/>
      <c r="F158" s="93">
        <f t="shared" si="4"/>
        <v>0</v>
      </c>
      <c r="G158" s="140">
        <f t="shared" si="5"/>
        <v>0</v>
      </c>
    </row>
    <row r="159" spans="2:7" x14ac:dyDescent="0.25">
      <c r="B159" s="84" t="s">
        <v>431</v>
      </c>
      <c r="C159" s="85" t="s">
        <v>365</v>
      </c>
      <c r="D159" s="92"/>
      <c r="E159" s="92"/>
      <c r="F159" s="93">
        <f t="shared" si="4"/>
        <v>0</v>
      </c>
      <c r="G159" s="140">
        <f t="shared" si="5"/>
        <v>0</v>
      </c>
    </row>
    <row r="160" spans="2:7" x14ac:dyDescent="0.25">
      <c r="B160" s="84" t="s">
        <v>432</v>
      </c>
      <c r="C160" s="85" t="s">
        <v>367</v>
      </c>
      <c r="D160" s="92"/>
      <c r="E160" s="92"/>
      <c r="F160" s="93">
        <f t="shared" si="4"/>
        <v>0</v>
      </c>
      <c r="G160" s="140">
        <f t="shared" si="5"/>
        <v>0</v>
      </c>
    </row>
    <row r="161" spans="2:7" x14ac:dyDescent="0.25">
      <c r="B161" s="84" t="s">
        <v>433</v>
      </c>
      <c r="C161" s="85" t="s">
        <v>434</v>
      </c>
      <c r="D161" s="92"/>
      <c r="E161" s="92"/>
      <c r="F161" s="93">
        <f t="shared" si="4"/>
        <v>0</v>
      </c>
      <c r="G161" s="140">
        <f t="shared" si="5"/>
        <v>0</v>
      </c>
    </row>
    <row r="162" spans="2:7" x14ac:dyDescent="0.25">
      <c r="B162" s="84" t="s">
        <v>435</v>
      </c>
      <c r="C162" s="85" t="s">
        <v>401</v>
      </c>
      <c r="D162" s="92"/>
      <c r="E162" s="92"/>
      <c r="F162" s="93">
        <f t="shared" si="4"/>
        <v>0</v>
      </c>
      <c r="G162" s="140">
        <f t="shared" si="5"/>
        <v>0</v>
      </c>
    </row>
    <row r="163" spans="2:7" x14ac:dyDescent="0.25">
      <c r="B163" s="84" t="s">
        <v>436</v>
      </c>
      <c r="C163" s="85" t="s">
        <v>313</v>
      </c>
      <c r="D163" s="92"/>
      <c r="E163" s="92"/>
      <c r="F163" s="93">
        <f t="shared" si="4"/>
        <v>0</v>
      </c>
      <c r="G163" s="140">
        <f t="shared" si="5"/>
        <v>0</v>
      </c>
    </row>
    <row r="164" spans="2:7" x14ac:dyDescent="0.25">
      <c r="B164" s="84" t="s">
        <v>437</v>
      </c>
      <c r="C164" s="85" t="s">
        <v>315</v>
      </c>
      <c r="D164" s="92"/>
      <c r="E164" s="92"/>
      <c r="F164" s="93">
        <f t="shared" si="4"/>
        <v>0</v>
      </c>
      <c r="G164" s="140">
        <f t="shared" si="5"/>
        <v>0</v>
      </c>
    </row>
    <row r="165" spans="2:7" x14ac:dyDescent="0.25">
      <c r="B165" s="84" t="s">
        <v>438</v>
      </c>
      <c r="C165" s="85" t="s">
        <v>317</v>
      </c>
      <c r="D165" s="92"/>
      <c r="E165" s="92"/>
      <c r="F165" s="93">
        <f t="shared" si="4"/>
        <v>0</v>
      </c>
      <c r="G165" s="140">
        <f t="shared" si="5"/>
        <v>0</v>
      </c>
    </row>
    <row r="166" spans="2:7" x14ac:dyDescent="0.25">
      <c r="B166" s="84" t="s">
        <v>439</v>
      </c>
      <c r="C166" s="85" t="s">
        <v>406</v>
      </c>
      <c r="D166" s="92"/>
      <c r="E166" s="92"/>
      <c r="F166" s="93">
        <f t="shared" si="4"/>
        <v>0</v>
      </c>
      <c r="G166" s="140">
        <f t="shared" si="5"/>
        <v>0</v>
      </c>
    </row>
    <row r="167" spans="2:7" x14ac:dyDescent="0.25">
      <c r="B167" s="84" t="s">
        <v>440</v>
      </c>
      <c r="C167" s="85" t="s">
        <v>321</v>
      </c>
      <c r="D167" s="92"/>
      <c r="E167" s="92"/>
      <c r="F167" s="93">
        <f t="shared" si="4"/>
        <v>0</v>
      </c>
      <c r="G167" s="140">
        <f t="shared" si="5"/>
        <v>0</v>
      </c>
    </row>
    <row r="168" spans="2:7" x14ac:dyDescent="0.25">
      <c r="B168" s="84" t="s">
        <v>441</v>
      </c>
      <c r="C168" s="85" t="s">
        <v>323</v>
      </c>
      <c r="D168" s="92"/>
      <c r="E168" s="92"/>
      <c r="F168" s="93">
        <f t="shared" si="4"/>
        <v>0</v>
      </c>
      <c r="G168" s="140">
        <f t="shared" si="5"/>
        <v>0</v>
      </c>
    </row>
    <row r="169" spans="2:7" x14ac:dyDescent="0.25">
      <c r="B169" s="84" t="s">
        <v>442</v>
      </c>
      <c r="C169" s="85" t="s">
        <v>295</v>
      </c>
      <c r="D169" s="92"/>
      <c r="E169" s="92"/>
      <c r="F169" s="93">
        <f t="shared" si="4"/>
        <v>0</v>
      </c>
      <c r="G169" s="140">
        <f t="shared" si="5"/>
        <v>0</v>
      </c>
    </row>
    <row r="170" spans="2:7" x14ac:dyDescent="0.25">
      <c r="B170" s="84" t="s">
        <v>443</v>
      </c>
      <c r="C170" s="85" t="s">
        <v>444</v>
      </c>
      <c r="D170" s="92"/>
      <c r="E170" s="92"/>
      <c r="F170" s="93">
        <f t="shared" si="4"/>
        <v>0</v>
      </c>
      <c r="G170" s="140">
        <f t="shared" si="5"/>
        <v>0</v>
      </c>
    </row>
    <row r="171" spans="2:7" x14ac:dyDescent="0.25">
      <c r="B171" s="84" t="s">
        <v>445</v>
      </c>
      <c r="C171" s="85" t="s">
        <v>446</v>
      </c>
      <c r="D171" s="92"/>
      <c r="E171" s="92"/>
      <c r="F171" s="93">
        <f t="shared" si="4"/>
        <v>0</v>
      </c>
      <c r="G171" s="140">
        <f t="shared" si="5"/>
        <v>0</v>
      </c>
    </row>
    <row r="172" spans="2:7" x14ac:dyDescent="0.25">
      <c r="B172" s="84" t="s">
        <v>447</v>
      </c>
      <c r="C172" s="85" t="s">
        <v>448</v>
      </c>
      <c r="D172" s="92"/>
      <c r="E172" s="92"/>
      <c r="F172" s="93">
        <f t="shared" si="4"/>
        <v>0</v>
      </c>
      <c r="G172" s="140">
        <f t="shared" si="5"/>
        <v>0</v>
      </c>
    </row>
    <row r="173" spans="2:7" x14ac:dyDescent="0.25">
      <c r="B173" s="84" t="s">
        <v>449</v>
      </c>
      <c r="C173" s="85" t="s">
        <v>450</v>
      </c>
      <c r="D173" s="92"/>
      <c r="E173" s="92"/>
      <c r="F173" s="93">
        <f t="shared" si="4"/>
        <v>0</v>
      </c>
      <c r="G173" s="140">
        <f t="shared" si="5"/>
        <v>0</v>
      </c>
    </row>
    <row r="174" spans="2:7" x14ac:dyDescent="0.25">
      <c r="B174" s="84" t="s">
        <v>451</v>
      </c>
      <c r="C174" s="85" t="s">
        <v>452</v>
      </c>
      <c r="D174" s="92"/>
      <c r="E174" s="92"/>
      <c r="F174" s="93">
        <f t="shared" si="4"/>
        <v>0</v>
      </c>
      <c r="G174" s="140">
        <f t="shared" si="5"/>
        <v>0</v>
      </c>
    </row>
    <row r="175" spans="2:7" x14ac:dyDescent="0.25">
      <c r="B175" s="84" t="s">
        <v>453</v>
      </c>
      <c r="C175" s="85" t="s">
        <v>454</v>
      </c>
      <c r="D175" s="92"/>
      <c r="E175" s="92"/>
      <c r="F175" s="93">
        <f t="shared" si="4"/>
        <v>0</v>
      </c>
      <c r="G175" s="140">
        <f t="shared" si="5"/>
        <v>0</v>
      </c>
    </row>
    <row r="176" spans="2:7" x14ac:dyDescent="0.25">
      <c r="B176" s="84" t="s">
        <v>455</v>
      </c>
      <c r="C176" s="85" t="s">
        <v>456</v>
      </c>
      <c r="D176" s="92"/>
      <c r="E176" s="92"/>
      <c r="F176" s="93">
        <f t="shared" si="4"/>
        <v>0</v>
      </c>
      <c r="G176" s="140">
        <f t="shared" si="5"/>
        <v>0</v>
      </c>
    </row>
    <row r="177" spans="2:7" x14ac:dyDescent="0.25">
      <c r="B177" s="84" t="s">
        <v>457</v>
      </c>
      <c r="C177" s="85" t="s">
        <v>363</v>
      </c>
      <c r="D177" s="92"/>
      <c r="E177" s="92"/>
      <c r="F177" s="93">
        <f t="shared" si="4"/>
        <v>0</v>
      </c>
      <c r="G177" s="140">
        <f t="shared" si="5"/>
        <v>0</v>
      </c>
    </row>
    <row r="178" spans="2:7" x14ac:dyDescent="0.25">
      <c r="B178" s="84" t="s">
        <v>458</v>
      </c>
      <c r="C178" s="85" t="s">
        <v>459</v>
      </c>
      <c r="D178" s="92"/>
      <c r="E178" s="92"/>
      <c r="F178" s="93">
        <f t="shared" si="4"/>
        <v>0</v>
      </c>
      <c r="G178" s="140">
        <f t="shared" si="5"/>
        <v>0</v>
      </c>
    </row>
    <row r="179" spans="2:7" x14ac:dyDescent="0.25">
      <c r="B179" s="84" t="s">
        <v>460</v>
      </c>
      <c r="C179" s="85" t="s">
        <v>461</v>
      </c>
      <c r="D179" s="92"/>
      <c r="E179" s="92"/>
      <c r="F179" s="93">
        <f t="shared" si="4"/>
        <v>0</v>
      </c>
      <c r="G179" s="140">
        <f t="shared" si="5"/>
        <v>0</v>
      </c>
    </row>
    <row r="180" spans="2:7" x14ac:dyDescent="0.25">
      <c r="B180" s="84" t="s">
        <v>462</v>
      </c>
      <c r="C180" s="85" t="s">
        <v>463</v>
      </c>
      <c r="D180" s="92"/>
      <c r="E180" s="92"/>
      <c r="F180" s="93">
        <f t="shared" si="4"/>
        <v>0</v>
      </c>
      <c r="G180" s="140">
        <f t="shared" si="5"/>
        <v>0</v>
      </c>
    </row>
    <row r="181" spans="2:7" x14ac:dyDescent="0.25">
      <c r="B181" s="84" t="s">
        <v>464</v>
      </c>
      <c r="C181" s="85" t="s">
        <v>261</v>
      </c>
      <c r="D181" s="92"/>
      <c r="E181" s="92"/>
      <c r="F181" s="93">
        <f t="shared" si="4"/>
        <v>0</v>
      </c>
      <c r="G181" s="140">
        <f t="shared" si="5"/>
        <v>0</v>
      </c>
    </row>
    <row r="182" spans="2:7" x14ac:dyDescent="0.25">
      <c r="B182" s="84" t="s">
        <v>465</v>
      </c>
      <c r="C182" s="85" t="s">
        <v>466</v>
      </c>
      <c r="D182" s="92"/>
      <c r="E182" s="92"/>
      <c r="F182" s="93">
        <f t="shared" si="4"/>
        <v>0</v>
      </c>
      <c r="G182" s="140">
        <f t="shared" si="5"/>
        <v>0</v>
      </c>
    </row>
    <row r="183" spans="2:7" x14ac:dyDescent="0.25">
      <c r="B183" s="84" t="s">
        <v>467</v>
      </c>
      <c r="C183" s="85" t="s">
        <v>468</v>
      </c>
      <c r="D183" s="92"/>
      <c r="E183" s="92"/>
      <c r="F183" s="93">
        <f t="shared" si="4"/>
        <v>0</v>
      </c>
      <c r="G183" s="140">
        <f t="shared" si="5"/>
        <v>0</v>
      </c>
    </row>
    <row r="184" spans="2:7" x14ac:dyDescent="0.25">
      <c r="B184" s="84" t="s">
        <v>469</v>
      </c>
      <c r="C184" s="85" t="s">
        <v>470</v>
      </c>
      <c r="D184" s="92"/>
      <c r="E184" s="92"/>
      <c r="F184" s="93">
        <f t="shared" si="4"/>
        <v>0</v>
      </c>
      <c r="G184" s="140">
        <f t="shared" si="5"/>
        <v>0</v>
      </c>
    </row>
    <row r="185" spans="2:7" x14ac:dyDescent="0.25">
      <c r="B185" s="84" t="s">
        <v>471</v>
      </c>
      <c r="C185" s="85" t="s">
        <v>472</v>
      </c>
      <c r="D185" s="92"/>
      <c r="E185" s="92"/>
      <c r="F185" s="93">
        <f t="shared" si="4"/>
        <v>0</v>
      </c>
      <c r="G185" s="140">
        <f t="shared" si="5"/>
        <v>0</v>
      </c>
    </row>
    <row r="186" spans="2:7" x14ac:dyDescent="0.25">
      <c r="B186" s="84" t="s">
        <v>473</v>
      </c>
      <c r="C186" s="85" t="s">
        <v>474</v>
      </c>
      <c r="D186" s="92"/>
      <c r="E186" s="92"/>
      <c r="F186" s="93">
        <f t="shared" si="4"/>
        <v>0</v>
      </c>
      <c r="G186" s="140">
        <f t="shared" si="5"/>
        <v>0</v>
      </c>
    </row>
    <row r="187" spans="2:7" ht="16.5" thickBot="1" x14ac:dyDescent="0.3">
      <c r="B187" s="89" t="s">
        <v>475</v>
      </c>
      <c r="C187" s="90" t="s">
        <v>476</v>
      </c>
      <c r="D187" s="95"/>
      <c r="E187" s="95"/>
      <c r="F187" s="160">
        <f t="shared" ref="F187" si="6">E187-D187</f>
        <v>0</v>
      </c>
      <c r="G187" s="141">
        <f t="shared" ref="G187" si="7">IFERROR(D187*100/E187,0)</f>
        <v>0</v>
      </c>
    </row>
    <row r="188" spans="2:7" ht="16.5" thickTop="1" x14ac:dyDescent="0.25"/>
  </sheetData>
  <sheetProtection algorithmName="SHA-512" hashValue="RkklA9FCcQJCqJXGcV9oAMxkU1cusmdWUWkPrF0Z3Kd0SrRrOZ04oDWAmDOah+oIyeq/fHrKxxOTPyoEi/a3/A==" saltValue="iU27YXnxQocYV3dUHvTyEg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G20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285" t="s">
        <v>477</v>
      </c>
      <c r="C2" s="285"/>
      <c r="D2" s="285"/>
      <c r="E2" s="285"/>
      <c r="F2" s="285"/>
      <c r="G2" s="285"/>
    </row>
    <row r="3" spans="2:7" ht="18" x14ac:dyDescent="0.25">
      <c r="B3" s="286" t="s">
        <v>478</v>
      </c>
      <c r="C3" s="287"/>
      <c r="D3" s="287"/>
      <c r="E3" s="288"/>
      <c r="F3" s="289" t="s">
        <v>111</v>
      </c>
      <c r="G3" s="290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63" t="s">
        <v>484</v>
      </c>
    </row>
    <row r="5" spans="2:7" x14ac:dyDescent="0.25">
      <c r="B5" s="58" t="s">
        <v>485</v>
      </c>
      <c r="C5" s="133"/>
      <c r="D5" s="133"/>
      <c r="E5" s="134"/>
      <c r="F5" s="135"/>
      <c r="G5" s="57">
        <f>SUM(C5:F5)</f>
        <v>0</v>
      </c>
    </row>
    <row r="6" spans="2:7" x14ac:dyDescent="0.25">
      <c r="B6" s="58" t="s">
        <v>486</v>
      </c>
      <c r="C6" s="133"/>
      <c r="D6" s="133"/>
      <c r="E6" s="134"/>
      <c r="F6" s="135"/>
      <c r="G6" s="57">
        <f t="shared" ref="G6:G19" si="0">SUM(C6:F6)</f>
        <v>0</v>
      </c>
    </row>
    <row r="7" spans="2:7" x14ac:dyDescent="0.25">
      <c r="B7" s="58" t="s">
        <v>487</v>
      </c>
      <c r="C7" s="133"/>
      <c r="D7" s="133"/>
      <c r="E7" s="134"/>
      <c r="F7" s="135"/>
      <c r="G7" s="57">
        <f t="shared" si="0"/>
        <v>0</v>
      </c>
    </row>
    <row r="8" spans="2:7" x14ac:dyDescent="0.25">
      <c r="B8" s="58" t="s">
        <v>488</v>
      </c>
      <c r="C8" s="133"/>
      <c r="D8" s="133"/>
      <c r="E8" s="136"/>
      <c r="F8" s="137"/>
      <c r="G8" s="57">
        <f t="shared" si="0"/>
        <v>0</v>
      </c>
    </row>
    <row r="9" spans="2:7" x14ac:dyDescent="0.25">
      <c r="B9" s="58" t="s">
        <v>489</v>
      </c>
      <c r="C9" s="133"/>
      <c r="D9" s="133"/>
      <c r="E9" s="136"/>
      <c r="F9" s="137"/>
      <c r="G9" s="57">
        <f t="shared" si="0"/>
        <v>0</v>
      </c>
    </row>
    <row r="10" spans="2:7" x14ac:dyDescent="0.25">
      <c r="B10" s="58" t="s">
        <v>490</v>
      </c>
      <c r="C10" s="133"/>
      <c r="D10" s="133"/>
      <c r="E10" s="136"/>
      <c r="F10" s="137"/>
      <c r="G10" s="57">
        <f t="shared" si="0"/>
        <v>0</v>
      </c>
    </row>
    <row r="11" spans="2:7" x14ac:dyDescent="0.25">
      <c r="B11" s="58" t="s">
        <v>491</v>
      </c>
      <c r="C11" s="133"/>
      <c r="D11" s="133"/>
      <c r="E11" s="136"/>
      <c r="F11" s="137"/>
      <c r="G11" s="57">
        <f t="shared" si="0"/>
        <v>0</v>
      </c>
    </row>
    <row r="12" spans="2:7" x14ac:dyDescent="0.25">
      <c r="B12" s="58" t="s">
        <v>492</v>
      </c>
      <c r="C12" s="133"/>
      <c r="D12" s="133"/>
      <c r="E12" s="136"/>
      <c r="F12" s="137"/>
      <c r="G12" s="57">
        <f t="shared" si="0"/>
        <v>0</v>
      </c>
    </row>
    <row r="13" spans="2:7" x14ac:dyDescent="0.25">
      <c r="B13" s="58" t="s">
        <v>493</v>
      </c>
      <c r="C13" s="133"/>
      <c r="D13" s="133"/>
      <c r="E13" s="136"/>
      <c r="F13" s="137"/>
      <c r="G13" s="57">
        <f t="shared" si="0"/>
        <v>0</v>
      </c>
    </row>
    <row r="14" spans="2:7" x14ac:dyDescent="0.25">
      <c r="B14" s="58" t="s">
        <v>494</v>
      </c>
      <c r="C14" s="133"/>
      <c r="D14" s="133"/>
      <c r="E14" s="136"/>
      <c r="F14" s="137"/>
      <c r="G14" s="57">
        <f t="shared" si="0"/>
        <v>0</v>
      </c>
    </row>
    <row r="15" spans="2:7" x14ac:dyDescent="0.25">
      <c r="B15" s="58" t="s">
        <v>495</v>
      </c>
      <c r="C15" s="133"/>
      <c r="D15" s="133"/>
      <c r="E15" s="138"/>
      <c r="F15" s="139"/>
      <c r="G15" s="57">
        <f t="shared" si="0"/>
        <v>0</v>
      </c>
    </row>
    <row r="16" spans="2:7" x14ac:dyDescent="0.25">
      <c r="B16" s="58" t="s">
        <v>496</v>
      </c>
      <c r="C16" s="133"/>
      <c r="D16" s="133"/>
      <c r="E16" s="136"/>
      <c r="F16" s="137"/>
      <c r="G16" s="57">
        <f t="shared" si="0"/>
        <v>0</v>
      </c>
    </row>
    <row r="17" spans="2:7" x14ac:dyDescent="0.25">
      <c r="B17" s="58" t="s">
        <v>497</v>
      </c>
      <c r="C17" s="133"/>
      <c r="D17" s="133"/>
      <c r="E17" s="136"/>
      <c r="F17" s="137"/>
      <c r="G17" s="57">
        <f t="shared" si="0"/>
        <v>0</v>
      </c>
    </row>
    <row r="18" spans="2:7" x14ac:dyDescent="0.25">
      <c r="B18" s="58" t="s">
        <v>498</v>
      </c>
      <c r="C18" s="133"/>
      <c r="D18" s="133"/>
      <c r="E18" s="138"/>
      <c r="F18" s="139"/>
      <c r="G18" s="57">
        <f t="shared" si="0"/>
        <v>0</v>
      </c>
    </row>
    <row r="19" spans="2:7" x14ac:dyDescent="0.25">
      <c r="B19" s="58" t="s">
        <v>499</v>
      </c>
      <c r="C19" s="133"/>
      <c r="D19" s="133"/>
      <c r="E19" s="138"/>
      <c r="F19" s="139"/>
      <c r="G19" s="57">
        <f t="shared" si="0"/>
        <v>0</v>
      </c>
    </row>
    <row r="20" spans="2:7" x14ac:dyDescent="0.25">
      <c r="B20" s="142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G23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285" t="s">
        <v>477</v>
      </c>
      <c r="C2" s="285"/>
      <c r="D2" s="285"/>
      <c r="E2" s="285"/>
      <c r="F2" s="285"/>
      <c r="G2" s="285"/>
    </row>
    <row r="3" spans="2:7" ht="18" x14ac:dyDescent="0.25">
      <c r="B3" s="286" t="s">
        <v>500</v>
      </c>
      <c r="C3" s="287"/>
      <c r="D3" s="287"/>
      <c r="E3" s="288"/>
      <c r="F3" s="289" t="s">
        <v>111</v>
      </c>
      <c r="G3" s="290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63" t="s">
        <v>484</v>
      </c>
    </row>
    <row r="5" spans="2:7" x14ac:dyDescent="0.25">
      <c r="B5" s="58" t="s">
        <v>485</v>
      </c>
      <c r="C5" s="133"/>
      <c r="D5" s="133"/>
      <c r="E5" s="134"/>
      <c r="F5" s="135"/>
      <c r="G5" s="57">
        <f>SUM(C5:F5)</f>
        <v>0</v>
      </c>
    </row>
    <row r="6" spans="2:7" x14ac:dyDescent="0.25">
      <c r="B6" s="58" t="s">
        <v>486</v>
      </c>
      <c r="C6" s="133"/>
      <c r="D6" s="133"/>
      <c r="E6" s="134"/>
      <c r="F6" s="135"/>
      <c r="G6" s="57">
        <f t="shared" ref="G6:G19" si="0">SUM(C6:F6)</f>
        <v>0</v>
      </c>
    </row>
    <row r="7" spans="2:7" x14ac:dyDescent="0.25">
      <c r="B7" s="58" t="s">
        <v>487</v>
      </c>
      <c r="C7" s="133"/>
      <c r="D7" s="133"/>
      <c r="E7" s="134"/>
      <c r="F7" s="135"/>
      <c r="G7" s="57">
        <f t="shared" si="0"/>
        <v>0</v>
      </c>
    </row>
    <row r="8" spans="2:7" x14ac:dyDescent="0.25">
      <c r="B8" s="58" t="s">
        <v>488</v>
      </c>
      <c r="C8" s="133"/>
      <c r="D8" s="133"/>
      <c r="E8" s="136"/>
      <c r="F8" s="137"/>
      <c r="G8" s="57">
        <f t="shared" si="0"/>
        <v>0</v>
      </c>
    </row>
    <row r="9" spans="2:7" x14ac:dyDescent="0.25">
      <c r="B9" s="58" t="s">
        <v>489</v>
      </c>
      <c r="C9" s="133"/>
      <c r="D9" s="133"/>
      <c r="E9" s="136"/>
      <c r="F9" s="137"/>
      <c r="G9" s="57">
        <f t="shared" si="0"/>
        <v>0</v>
      </c>
    </row>
    <row r="10" spans="2:7" x14ac:dyDescent="0.25">
      <c r="B10" s="58" t="s">
        <v>490</v>
      </c>
      <c r="C10" s="133"/>
      <c r="D10" s="133"/>
      <c r="E10" s="136"/>
      <c r="F10" s="137"/>
      <c r="G10" s="57">
        <f t="shared" si="0"/>
        <v>0</v>
      </c>
    </row>
    <row r="11" spans="2:7" x14ac:dyDescent="0.25">
      <c r="B11" s="58" t="s">
        <v>491</v>
      </c>
      <c r="C11" s="133"/>
      <c r="D11" s="133"/>
      <c r="E11" s="136"/>
      <c r="F11" s="137"/>
      <c r="G11" s="57">
        <f t="shared" si="0"/>
        <v>0</v>
      </c>
    </row>
    <row r="12" spans="2:7" x14ac:dyDescent="0.25">
      <c r="B12" s="58" t="s">
        <v>492</v>
      </c>
      <c r="C12" s="133"/>
      <c r="D12" s="133"/>
      <c r="E12" s="136"/>
      <c r="F12" s="137"/>
      <c r="G12" s="57">
        <f t="shared" si="0"/>
        <v>0</v>
      </c>
    </row>
    <row r="13" spans="2:7" x14ac:dyDescent="0.25">
      <c r="B13" s="58" t="s">
        <v>493</v>
      </c>
      <c r="C13" s="133"/>
      <c r="D13" s="133"/>
      <c r="E13" s="136"/>
      <c r="F13" s="137"/>
      <c r="G13" s="57">
        <f t="shared" si="0"/>
        <v>0</v>
      </c>
    </row>
    <row r="14" spans="2:7" x14ac:dyDescent="0.25">
      <c r="B14" s="58" t="s">
        <v>494</v>
      </c>
      <c r="C14" s="133"/>
      <c r="D14" s="133"/>
      <c r="E14" s="136"/>
      <c r="F14" s="137"/>
      <c r="G14" s="57">
        <f t="shared" si="0"/>
        <v>0</v>
      </c>
    </row>
    <row r="15" spans="2:7" x14ac:dyDescent="0.25">
      <c r="B15" s="58" t="s">
        <v>495</v>
      </c>
      <c r="C15" s="133"/>
      <c r="D15" s="133"/>
      <c r="E15" s="138"/>
      <c r="F15" s="139"/>
      <c r="G15" s="57">
        <f t="shared" si="0"/>
        <v>0</v>
      </c>
    </row>
    <row r="16" spans="2:7" x14ac:dyDescent="0.25">
      <c r="B16" s="58" t="s">
        <v>496</v>
      </c>
      <c r="C16" s="133"/>
      <c r="D16" s="133"/>
      <c r="E16" s="136"/>
      <c r="F16" s="137"/>
      <c r="G16" s="57">
        <f t="shared" si="0"/>
        <v>0</v>
      </c>
    </row>
    <row r="17" spans="2:7" x14ac:dyDescent="0.25">
      <c r="B17" s="58" t="s">
        <v>497</v>
      </c>
      <c r="C17" s="133"/>
      <c r="D17" s="133"/>
      <c r="E17" s="136"/>
      <c r="F17" s="137"/>
      <c r="G17" s="57">
        <f t="shared" si="0"/>
        <v>0</v>
      </c>
    </row>
    <row r="18" spans="2:7" x14ac:dyDescent="0.25">
      <c r="B18" s="58" t="s">
        <v>498</v>
      </c>
      <c r="C18" s="133"/>
      <c r="D18" s="133"/>
      <c r="E18" s="138"/>
      <c r="F18" s="139"/>
      <c r="G18" s="57">
        <f t="shared" si="0"/>
        <v>0</v>
      </c>
    </row>
    <row r="19" spans="2:7" x14ac:dyDescent="0.25">
      <c r="B19" s="58" t="s">
        <v>499</v>
      </c>
      <c r="C19" s="133"/>
      <c r="D19" s="133"/>
      <c r="E19" s="138"/>
      <c r="F19" s="139"/>
      <c r="G19" s="57">
        <f t="shared" si="0"/>
        <v>0</v>
      </c>
    </row>
    <row r="20" spans="2:7" x14ac:dyDescent="0.25">
      <c r="B20" s="142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97" t="s">
        <v>501</v>
      </c>
      <c r="C22" s="143"/>
      <c r="G22" s="62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BL20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64" width="11.42578125" style="61"/>
    <col min="65" max="16384" width="11.42578125" style="62"/>
  </cols>
  <sheetData>
    <row r="1" spans="1:7" ht="21" customHeight="1" x14ac:dyDescent="0.25"/>
    <row r="2" spans="1:7" s="61" customFormat="1" ht="18" x14ac:dyDescent="0.25">
      <c r="A2" s="64"/>
      <c r="B2" s="293" t="s">
        <v>477</v>
      </c>
      <c r="C2" s="293"/>
      <c r="D2" s="293"/>
      <c r="E2" s="293"/>
      <c r="F2" s="293"/>
      <c r="G2" s="78"/>
    </row>
    <row r="3" spans="1:7" s="61" customFormat="1" ht="18" x14ac:dyDescent="0.25">
      <c r="A3" s="64"/>
      <c r="B3" s="291" t="s">
        <v>502</v>
      </c>
      <c r="C3" s="292"/>
      <c r="D3" s="287"/>
      <c r="E3" s="289" t="s">
        <v>111</v>
      </c>
      <c r="F3" s="290"/>
    </row>
    <row r="4" spans="1:7" s="61" customFormat="1" x14ac:dyDescent="0.25">
      <c r="A4" s="64"/>
      <c r="B4" s="1" t="s">
        <v>503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1:7" s="61" customFormat="1" x14ac:dyDescent="0.25">
      <c r="A5" s="64"/>
      <c r="B5" s="58" t="s">
        <v>504</v>
      </c>
      <c r="C5" s="133"/>
      <c r="D5" s="134"/>
      <c r="E5" s="135"/>
      <c r="F5" s="57">
        <f t="shared" ref="F5:F19" si="0">SUM(C5:E5)</f>
        <v>0</v>
      </c>
    </row>
    <row r="6" spans="1:7" s="61" customFormat="1" x14ac:dyDescent="0.25">
      <c r="A6" s="64"/>
      <c r="B6" s="58" t="s">
        <v>505</v>
      </c>
      <c r="C6" s="133"/>
      <c r="D6" s="134"/>
      <c r="E6" s="135"/>
      <c r="F6" s="57">
        <f t="shared" si="0"/>
        <v>0</v>
      </c>
    </row>
    <row r="7" spans="1:7" s="61" customFormat="1" x14ac:dyDescent="0.25">
      <c r="A7" s="64"/>
      <c r="B7" s="58" t="s">
        <v>506</v>
      </c>
      <c r="C7" s="133"/>
      <c r="D7" s="134"/>
      <c r="E7" s="135"/>
      <c r="F7" s="57">
        <f t="shared" si="0"/>
        <v>0</v>
      </c>
    </row>
    <row r="8" spans="1:7" s="61" customFormat="1" x14ac:dyDescent="0.25">
      <c r="A8" s="64"/>
      <c r="B8" s="58" t="s">
        <v>507</v>
      </c>
      <c r="C8" s="133"/>
      <c r="D8" s="136"/>
      <c r="E8" s="137"/>
      <c r="F8" s="57">
        <f t="shared" si="0"/>
        <v>0</v>
      </c>
    </row>
    <row r="9" spans="1:7" s="61" customFormat="1" x14ac:dyDescent="0.25">
      <c r="A9" s="64"/>
      <c r="B9" s="58" t="s">
        <v>508</v>
      </c>
      <c r="C9" s="133"/>
      <c r="D9" s="136"/>
      <c r="E9" s="137"/>
      <c r="F9" s="57">
        <f t="shared" si="0"/>
        <v>0</v>
      </c>
    </row>
    <row r="10" spans="1:7" s="61" customFormat="1" x14ac:dyDescent="0.25">
      <c r="A10" s="64"/>
      <c r="B10" s="58" t="s">
        <v>509</v>
      </c>
      <c r="C10" s="133"/>
      <c r="D10" s="136"/>
      <c r="E10" s="137"/>
      <c r="F10" s="57">
        <f t="shared" si="0"/>
        <v>0</v>
      </c>
    </row>
    <row r="11" spans="1:7" s="61" customFormat="1" x14ac:dyDescent="0.25">
      <c r="A11" s="64"/>
      <c r="B11" s="58" t="s">
        <v>510</v>
      </c>
      <c r="C11" s="133"/>
      <c r="D11" s="136"/>
      <c r="E11" s="137"/>
      <c r="F11" s="57">
        <f t="shared" si="0"/>
        <v>0</v>
      </c>
    </row>
    <row r="12" spans="1:7" s="61" customFormat="1" x14ac:dyDescent="0.25">
      <c r="A12" s="64"/>
      <c r="B12" s="58" t="s">
        <v>511</v>
      </c>
      <c r="C12" s="133"/>
      <c r="D12" s="136"/>
      <c r="E12" s="137"/>
      <c r="F12" s="57">
        <f t="shared" si="0"/>
        <v>0</v>
      </c>
    </row>
    <row r="13" spans="1:7" s="61" customFormat="1" x14ac:dyDescent="0.25">
      <c r="A13" s="64"/>
      <c r="B13" s="58" t="s">
        <v>512</v>
      </c>
      <c r="C13" s="133"/>
      <c r="D13" s="136"/>
      <c r="E13" s="137"/>
      <c r="F13" s="57">
        <f t="shared" si="0"/>
        <v>0</v>
      </c>
    </row>
    <row r="14" spans="1:7" s="61" customFormat="1" x14ac:dyDescent="0.25">
      <c r="A14" s="64"/>
      <c r="B14" s="58" t="s">
        <v>513</v>
      </c>
      <c r="C14" s="133"/>
      <c r="D14" s="136"/>
      <c r="E14" s="137"/>
      <c r="F14" s="57">
        <f t="shared" si="0"/>
        <v>0</v>
      </c>
    </row>
    <row r="15" spans="1:7" s="61" customFormat="1" x14ac:dyDescent="0.25">
      <c r="A15" s="64"/>
      <c r="B15" s="58" t="s">
        <v>514</v>
      </c>
      <c r="C15" s="133"/>
      <c r="D15" s="138"/>
      <c r="E15" s="139"/>
      <c r="F15" s="57">
        <f t="shared" si="0"/>
        <v>0</v>
      </c>
    </row>
    <row r="16" spans="1:7" s="61" customFormat="1" x14ac:dyDescent="0.25">
      <c r="A16" s="64"/>
      <c r="B16" s="58" t="s">
        <v>515</v>
      </c>
      <c r="C16" s="133"/>
      <c r="D16" s="136"/>
      <c r="E16" s="137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33"/>
      <c r="D17" s="136"/>
      <c r="E17" s="137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33"/>
      <c r="D18" s="138"/>
      <c r="E18" s="139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33"/>
      <c r="D19" s="138"/>
      <c r="E19" s="139"/>
      <c r="F19" s="57">
        <f t="shared" si="0"/>
        <v>0</v>
      </c>
    </row>
    <row r="20" spans="1:6" s="61" customFormat="1" x14ac:dyDescent="0.25">
      <c r="A20" s="64"/>
      <c r="B20" s="142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6"/>
  <dimension ref="A1:F23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4.71093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1:6" ht="21" customHeight="1" x14ac:dyDescent="0.25"/>
    <row r="2" spans="1:6" s="61" customFormat="1" ht="18" x14ac:dyDescent="0.25">
      <c r="A2" s="64"/>
      <c r="B2" s="293" t="s">
        <v>477</v>
      </c>
      <c r="C2" s="293"/>
      <c r="D2" s="293"/>
      <c r="E2" s="293"/>
      <c r="F2" s="293"/>
    </row>
    <row r="3" spans="1:6" s="61" customFormat="1" ht="18" x14ac:dyDescent="0.25">
      <c r="A3" s="64"/>
      <c r="B3" s="291" t="s">
        <v>519</v>
      </c>
      <c r="C3" s="292"/>
      <c r="D3" s="287"/>
      <c r="E3" s="289" t="s">
        <v>111</v>
      </c>
      <c r="F3" s="290"/>
    </row>
    <row r="4" spans="1:6" s="61" customFormat="1" x14ac:dyDescent="0.25">
      <c r="A4" s="64"/>
      <c r="B4" s="1" t="s">
        <v>479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1:6" s="61" customFormat="1" x14ac:dyDescent="0.25">
      <c r="A5" s="64"/>
      <c r="B5" s="58" t="s">
        <v>504</v>
      </c>
      <c r="C5" s="133"/>
      <c r="D5" s="134"/>
      <c r="E5" s="135"/>
      <c r="F5" s="57">
        <f t="shared" ref="F5:F19" si="0">SUM(C5:E5)</f>
        <v>0</v>
      </c>
    </row>
    <row r="6" spans="1:6" s="61" customFormat="1" x14ac:dyDescent="0.25">
      <c r="A6" s="64"/>
      <c r="B6" s="58" t="s">
        <v>505</v>
      </c>
      <c r="C6" s="133"/>
      <c r="D6" s="134"/>
      <c r="E6" s="135"/>
      <c r="F6" s="57">
        <f t="shared" si="0"/>
        <v>0</v>
      </c>
    </row>
    <row r="7" spans="1:6" s="61" customFormat="1" x14ac:dyDescent="0.25">
      <c r="A7" s="64"/>
      <c r="B7" s="58" t="s">
        <v>506</v>
      </c>
      <c r="C7" s="133"/>
      <c r="D7" s="134"/>
      <c r="E7" s="135"/>
      <c r="F7" s="57">
        <f t="shared" si="0"/>
        <v>0</v>
      </c>
    </row>
    <row r="8" spans="1:6" s="61" customFormat="1" x14ac:dyDescent="0.25">
      <c r="A8" s="64"/>
      <c r="B8" s="58" t="s">
        <v>507</v>
      </c>
      <c r="C8" s="133"/>
      <c r="D8" s="136"/>
      <c r="E8" s="137"/>
      <c r="F8" s="57">
        <f t="shared" si="0"/>
        <v>0</v>
      </c>
    </row>
    <row r="9" spans="1:6" s="61" customFormat="1" x14ac:dyDescent="0.25">
      <c r="A9" s="64"/>
      <c r="B9" s="58" t="s">
        <v>508</v>
      </c>
      <c r="C9" s="133"/>
      <c r="D9" s="136"/>
      <c r="E9" s="137"/>
      <c r="F9" s="57">
        <f t="shared" si="0"/>
        <v>0</v>
      </c>
    </row>
    <row r="10" spans="1:6" s="61" customFormat="1" x14ac:dyDescent="0.25">
      <c r="A10" s="64"/>
      <c r="B10" s="58" t="s">
        <v>509</v>
      </c>
      <c r="C10" s="133"/>
      <c r="D10" s="136"/>
      <c r="E10" s="137"/>
      <c r="F10" s="57">
        <f t="shared" si="0"/>
        <v>0</v>
      </c>
    </row>
    <row r="11" spans="1:6" s="61" customFormat="1" x14ac:dyDescent="0.25">
      <c r="A11" s="64"/>
      <c r="B11" s="58" t="s">
        <v>510</v>
      </c>
      <c r="C11" s="133"/>
      <c r="D11" s="136"/>
      <c r="E11" s="137"/>
      <c r="F11" s="57">
        <f t="shared" si="0"/>
        <v>0</v>
      </c>
    </row>
    <row r="12" spans="1:6" s="61" customFormat="1" x14ac:dyDescent="0.25">
      <c r="A12" s="64"/>
      <c r="B12" s="58" t="s">
        <v>511</v>
      </c>
      <c r="C12" s="133"/>
      <c r="D12" s="136"/>
      <c r="E12" s="137"/>
      <c r="F12" s="57">
        <f t="shared" si="0"/>
        <v>0</v>
      </c>
    </row>
    <row r="13" spans="1:6" s="61" customFormat="1" x14ac:dyDescent="0.25">
      <c r="A13" s="64"/>
      <c r="B13" s="58" t="s">
        <v>512</v>
      </c>
      <c r="C13" s="133"/>
      <c r="D13" s="136"/>
      <c r="E13" s="137"/>
      <c r="F13" s="57">
        <f t="shared" si="0"/>
        <v>0</v>
      </c>
    </row>
    <row r="14" spans="1:6" s="61" customFormat="1" x14ac:dyDescent="0.25">
      <c r="A14" s="64"/>
      <c r="B14" s="58" t="s">
        <v>513</v>
      </c>
      <c r="C14" s="133"/>
      <c r="D14" s="136"/>
      <c r="E14" s="137"/>
      <c r="F14" s="57">
        <f t="shared" si="0"/>
        <v>0</v>
      </c>
    </row>
    <row r="15" spans="1:6" s="61" customFormat="1" x14ac:dyDescent="0.25">
      <c r="A15" s="64"/>
      <c r="B15" s="58" t="s">
        <v>514</v>
      </c>
      <c r="C15" s="133"/>
      <c r="D15" s="138"/>
      <c r="E15" s="139"/>
      <c r="F15" s="57">
        <f t="shared" si="0"/>
        <v>0</v>
      </c>
    </row>
    <row r="16" spans="1:6" s="61" customFormat="1" x14ac:dyDescent="0.25">
      <c r="A16" s="64"/>
      <c r="B16" s="58" t="s">
        <v>515</v>
      </c>
      <c r="C16" s="133"/>
      <c r="D16" s="136"/>
      <c r="E16" s="137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33"/>
      <c r="D17" s="136"/>
      <c r="E17" s="137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33"/>
      <c r="D18" s="138"/>
      <c r="E18" s="139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33"/>
      <c r="D19" s="138"/>
      <c r="E19" s="139"/>
      <c r="F19" s="57">
        <f t="shared" si="0"/>
        <v>0</v>
      </c>
    </row>
    <row r="20" spans="1:6" s="61" customFormat="1" x14ac:dyDescent="0.25">
      <c r="A20" s="64"/>
      <c r="B20" s="142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97" t="s">
        <v>501</v>
      </c>
      <c r="C22" s="143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7"/>
  <dimension ref="A1:Y31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4.42578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25" width="11.42578125" style="221"/>
    <col min="26" max="16384" width="11.42578125" style="62"/>
  </cols>
  <sheetData>
    <row r="1" spans="2:6" ht="21" customHeight="1" x14ac:dyDescent="0.25"/>
    <row r="2" spans="2:6" ht="20.25" x14ac:dyDescent="0.3">
      <c r="B2" s="294" t="s">
        <v>477</v>
      </c>
      <c r="C2" s="294"/>
      <c r="D2" s="294"/>
      <c r="E2" s="294"/>
      <c r="F2" s="294"/>
    </row>
    <row r="3" spans="2:6" ht="18" x14ac:dyDescent="0.25">
      <c r="B3" s="291" t="s">
        <v>520</v>
      </c>
      <c r="C3" s="292"/>
      <c r="D3" s="287"/>
      <c r="E3" s="289" t="s">
        <v>111</v>
      </c>
      <c r="F3" s="290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79" t="s">
        <v>522</v>
      </c>
      <c r="C5" s="164"/>
      <c r="D5" s="164"/>
      <c r="E5" s="164"/>
      <c r="F5" s="59">
        <f>C5+D5+E5</f>
        <v>0</v>
      </c>
    </row>
    <row r="6" spans="2:6" x14ac:dyDescent="0.25">
      <c r="B6" s="79" t="s">
        <v>523</v>
      </c>
      <c r="C6" s="164"/>
      <c r="D6" s="164"/>
      <c r="E6" s="164"/>
      <c r="F6" s="59">
        <f t="shared" ref="F6:F24" si="0">C6+D6+E6</f>
        <v>0</v>
      </c>
    </row>
    <row r="7" spans="2:6" x14ac:dyDescent="0.25">
      <c r="B7" s="79" t="s">
        <v>524</v>
      </c>
      <c r="C7" s="164"/>
      <c r="D7" s="164"/>
      <c r="E7" s="164"/>
      <c r="F7" s="59">
        <f t="shared" si="0"/>
        <v>0</v>
      </c>
    </row>
    <row r="8" spans="2:6" x14ac:dyDescent="0.25">
      <c r="B8" s="79" t="s">
        <v>525</v>
      </c>
      <c r="C8" s="164"/>
      <c r="D8" s="164"/>
      <c r="E8" s="164"/>
      <c r="F8" s="59">
        <f t="shared" si="0"/>
        <v>0</v>
      </c>
    </row>
    <row r="9" spans="2:6" x14ac:dyDescent="0.25">
      <c r="B9" s="79" t="s">
        <v>526</v>
      </c>
      <c r="C9" s="164"/>
      <c r="D9" s="164"/>
      <c r="E9" s="164"/>
      <c r="F9" s="59">
        <f t="shared" si="0"/>
        <v>0</v>
      </c>
    </row>
    <row r="10" spans="2:6" x14ac:dyDescent="0.25">
      <c r="B10" s="79" t="s">
        <v>527</v>
      </c>
      <c r="C10" s="164"/>
      <c r="D10" s="164"/>
      <c r="E10" s="164"/>
      <c r="F10" s="59">
        <f t="shared" si="0"/>
        <v>0</v>
      </c>
    </row>
    <row r="11" spans="2:6" x14ac:dyDescent="0.25">
      <c r="B11" s="79" t="s">
        <v>528</v>
      </c>
      <c r="C11" s="164"/>
      <c r="D11" s="164"/>
      <c r="E11" s="164"/>
      <c r="F11" s="59">
        <f t="shared" si="0"/>
        <v>0</v>
      </c>
    </row>
    <row r="12" spans="2:6" x14ac:dyDescent="0.25">
      <c r="B12" s="79" t="s">
        <v>529</v>
      </c>
      <c r="C12" s="164"/>
      <c r="D12" s="164"/>
      <c r="E12" s="164"/>
      <c r="F12" s="59">
        <f t="shared" si="0"/>
        <v>0</v>
      </c>
    </row>
    <row r="13" spans="2:6" x14ac:dyDescent="0.25">
      <c r="B13" s="79" t="s">
        <v>530</v>
      </c>
      <c r="C13" s="164"/>
      <c r="D13" s="164"/>
      <c r="E13" s="164"/>
      <c r="F13" s="59">
        <f t="shared" si="0"/>
        <v>0</v>
      </c>
    </row>
    <row r="14" spans="2:6" x14ac:dyDescent="0.25">
      <c r="B14" s="79" t="s">
        <v>531</v>
      </c>
      <c r="C14" s="164"/>
      <c r="D14" s="164"/>
      <c r="E14" s="164"/>
      <c r="F14" s="59">
        <f t="shared" si="0"/>
        <v>0</v>
      </c>
    </row>
    <row r="15" spans="2:6" x14ac:dyDescent="0.25">
      <c r="B15" s="79" t="s">
        <v>532</v>
      </c>
      <c r="C15" s="164"/>
      <c r="D15" s="164"/>
      <c r="E15" s="164"/>
      <c r="F15" s="59">
        <f t="shared" si="0"/>
        <v>0</v>
      </c>
    </row>
    <row r="16" spans="2:6" x14ac:dyDescent="0.25">
      <c r="B16" s="79" t="s">
        <v>533</v>
      </c>
      <c r="C16" s="164"/>
      <c r="D16" s="164"/>
      <c r="E16" s="164"/>
      <c r="F16" s="59">
        <f t="shared" si="0"/>
        <v>0</v>
      </c>
    </row>
    <row r="17" spans="2:7" x14ac:dyDescent="0.25">
      <c r="B17" s="79" t="s">
        <v>534</v>
      </c>
      <c r="C17" s="164"/>
      <c r="D17" s="164"/>
      <c r="E17" s="164"/>
      <c r="F17" s="59">
        <f t="shared" si="0"/>
        <v>0</v>
      </c>
    </row>
    <row r="18" spans="2:7" x14ac:dyDescent="0.25">
      <c r="B18" s="80" t="s">
        <v>535</v>
      </c>
      <c r="C18" s="165"/>
      <c r="D18" s="165"/>
      <c r="E18" s="165"/>
      <c r="F18" s="59">
        <f t="shared" si="0"/>
        <v>0</v>
      </c>
    </row>
    <row r="19" spans="2:7" x14ac:dyDescent="0.25">
      <c r="B19" s="80" t="s">
        <v>536</v>
      </c>
      <c r="C19" s="165"/>
      <c r="D19" s="165"/>
      <c r="E19" s="165"/>
      <c r="F19" s="59">
        <f t="shared" si="0"/>
        <v>0</v>
      </c>
    </row>
    <row r="20" spans="2:7" x14ac:dyDescent="0.25">
      <c r="B20" s="80" t="s">
        <v>537</v>
      </c>
      <c r="C20" s="165"/>
      <c r="D20" s="165"/>
      <c r="E20" s="165"/>
      <c r="F20" s="59">
        <f t="shared" si="0"/>
        <v>0</v>
      </c>
    </row>
    <row r="21" spans="2:7" x14ac:dyDescent="0.25">
      <c r="B21" s="80" t="s">
        <v>538</v>
      </c>
      <c r="C21" s="165"/>
      <c r="D21" s="165"/>
      <c r="E21" s="165"/>
      <c r="F21" s="59">
        <f t="shared" si="0"/>
        <v>0</v>
      </c>
    </row>
    <row r="22" spans="2:7" x14ac:dyDescent="0.25">
      <c r="B22" s="80" t="s">
        <v>539</v>
      </c>
      <c r="C22" s="165"/>
      <c r="D22" s="165"/>
      <c r="E22" s="165"/>
      <c r="F22" s="59">
        <f t="shared" si="0"/>
        <v>0</v>
      </c>
    </row>
    <row r="23" spans="2:7" x14ac:dyDescent="0.25">
      <c r="B23" s="80" t="s">
        <v>540</v>
      </c>
      <c r="C23" s="165"/>
      <c r="D23" s="165"/>
      <c r="E23" s="165"/>
      <c r="F23" s="59">
        <f t="shared" si="0"/>
        <v>0</v>
      </c>
    </row>
    <row r="24" spans="2:7" x14ac:dyDescent="0.25">
      <c r="B24" s="80" t="s">
        <v>541</v>
      </c>
      <c r="C24" s="165"/>
      <c r="D24" s="165"/>
      <c r="E24" s="165"/>
      <c r="F24" s="59">
        <f t="shared" si="0"/>
        <v>0</v>
      </c>
    </row>
    <row r="25" spans="2:7" x14ac:dyDescent="0.25">
      <c r="B25" s="144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9" spans="2:7" ht="16.5" thickBot="1" x14ac:dyDescent="0.3"/>
    <row r="30" spans="2:7" ht="17.25" thickTop="1" thickBot="1" x14ac:dyDescent="0.3">
      <c r="B30" s="295" t="s">
        <v>858</v>
      </c>
      <c r="C30" s="296"/>
      <c r="D30" s="296"/>
      <c r="E30" s="296"/>
      <c r="F30" s="231"/>
      <c r="G30" s="64"/>
    </row>
    <row r="31" spans="2:7" ht="16.5" thickTop="1" x14ac:dyDescent="0.25"/>
  </sheetData>
  <sheetProtection algorithmName="SHA-512" hashValue="rhzApsS5dh7UV5HaYMmDYQRxOILqXYMQJjGH9r57+5dRKGvV41R9+epcVDfoIG7B2ur8dou5ZF/jtHSU4+CnwQ==" saltValue="Gdy8i/9dpRi7jsbaaG/oAw==" spinCount="100000" sheet="1" objects="1" scenarios="1" formatCells="0" formatColumns="0" formatRows="0"/>
  <protectedRanges>
    <protectedRange sqref="F5:F24 F33:F42 N33:N42 N5:N24" name="Rango1_1_5" securityDescriptor="O:WDG:WDD:(A;;CC;;;WD)"/>
  </protectedRanges>
  <mergeCells count="4">
    <mergeCell ref="B2:F2"/>
    <mergeCell ref="B3:D3"/>
    <mergeCell ref="E3:F3"/>
    <mergeCell ref="B30:E30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8"/>
  <dimension ref="A1:F2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7.5703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4" t="s">
        <v>477</v>
      </c>
      <c r="C2" s="294"/>
      <c r="D2" s="294"/>
      <c r="E2" s="294"/>
      <c r="F2" s="294"/>
    </row>
    <row r="3" spans="2:6" ht="18" x14ac:dyDescent="0.25">
      <c r="B3" s="291" t="s">
        <v>542</v>
      </c>
      <c r="C3" s="292"/>
      <c r="D3" s="287"/>
      <c r="E3" s="289" t="s">
        <v>111</v>
      </c>
      <c r="F3" s="290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3" t="s">
        <v>484</v>
      </c>
    </row>
    <row r="5" spans="2:6" x14ac:dyDescent="0.25">
      <c r="B5" s="79" t="s">
        <v>522</v>
      </c>
      <c r="C5" s="164"/>
      <c r="D5" s="164"/>
      <c r="E5" s="164"/>
      <c r="F5" s="59">
        <f>C5+D5+E5</f>
        <v>0</v>
      </c>
    </row>
    <row r="6" spans="2:6" x14ac:dyDescent="0.25">
      <c r="B6" s="79" t="s">
        <v>523</v>
      </c>
      <c r="C6" s="164"/>
      <c r="D6" s="164"/>
      <c r="E6" s="164"/>
      <c r="F6" s="59">
        <f t="shared" ref="F6:F24" si="0">C6+D6+E6</f>
        <v>0</v>
      </c>
    </row>
    <row r="7" spans="2:6" x14ac:dyDescent="0.25">
      <c r="B7" s="79" t="s">
        <v>524</v>
      </c>
      <c r="C7" s="164"/>
      <c r="D7" s="164"/>
      <c r="E7" s="164"/>
      <c r="F7" s="59">
        <f t="shared" si="0"/>
        <v>0</v>
      </c>
    </row>
    <row r="8" spans="2:6" x14ac:dyDescent="0.25">
      <c r="B8" s="79" t="s">
        <v>525</v>
      </c>
      <c r="C8" s="164"/>
      <c r="D8" s="164"/>
      <c r="E8" s="164"/>
      <c r="F8" s="59">
        <f t="shared" si="0"/>
        <v>0</v>
      </c>
    </row>
    <row r="9" spans="2:6" x14ac:dyDescent="0.25">
      <c r="B9" s="79" t="s">
        <v>526</v>
      </c>
      <c r="C9" s="164"/>
      <c r="D9" s="164"/>
      <c r="E9" s="164"/>
      <c r="F9" s="59">
        <f t="shared" si="0"/>
        <v>0</v>
      </c>
    </row>
    <row r="10" spans="2:6" x14ac:dyDescent="0.25">
      <c r="B10" s="79" t="s">
        <v>527</v>
      </c>
      <c r="C10" s="164"/>
      <c r="D10" s="164"/>
      <c r="E10" s="164"/>
      <c r="F10" s="59">
        <f t="shared" si="0"/>
        <v>0</v>
      </c>
    </row>
    <row r="11" spans="2:6" x14ac:dyDescent="0.25">
      <c r="B11" s="79" t="s">
        <v>528</v>
      </c>
      <c r="C11" s="164"/>
      <c r="D11" s="164"/>
      <c r="E11" s="164"/>
      <c r="F11" s="59">
        <f t="shared" si="0"/>
        <v>0</v>
      </c>
    </row>
    <row r="12" spans="2:6" x14ac:dyDescent="0.25">
      <c r="B12" s="79" t="s">
        <v>529</v>
      </c>
      <c r="C12" s="164"/>
      <c r="D12" s="164"/>
      <c r="E12" s="164"/>
      <c r="F12" s="59">
        <f t="shared" si="0"/>
        <v>0</v>
      </c>
    </row>
    <row r="13" spans="2:6" x14ac:dyDescent="0.25">
      <c r="B13" s="79" t="s">
        <v>530</v>
      </c>
      <c r="C13" s="164"/>
      <c r="D13" s="164"/>
      <c r="E13" s="164"/>
      <c r="F13" s="59">
        <f t="shared" si="0"/>
        <v>0</v>
      </c>
    </row>
    <row r="14" spans="2:6" x14ac:dyDescent="0.25">
      <c r="B14" s="79" t="s">
        <v>531</v>
      </c>
      <c r="C14" s="164"/>
      <c r="D14" s="164"/>
      <c r="E14" s="164"/>
      <c r="F14" s="59">
        <f t="shared" si="0"/>
        <v>0</v>
      </c>
    </row>
    <row r="15" spans="2:6" x14ac:dyDescent="0.25">
      <c r="B15" s="79" t="s">
        <v>532</v>
      </c>
      <c r="C15" s="164"/>
      <c r="D15" s="164"/>
      <c r="E15" s="164"/>
      <c r="F15" s="59">
        <f t="shared" si="0"/>
        <v>0</v>
      </c>
    </row>
    <row r="16" spans="2:6" x14ac:dyDescent="0.25">
      <c r="B16" s="79" t="s">
        <v>533</v>
      </c>
      <c r="C16" s="164"/>
      <c r="D16" s="164"/>
      <c r="E16" s="164"/>
      <c r="F16" s="59">
        <f t="shared" si="0"/>
        <v>0</v>
      </c>
    </row>
    <row r="17" spans="2:6" x14ac:dyDescent="0.25">
      <c r="B17" s="79" t="s">
        <v>534</v>
      </c>
      <c r="C17" s="164"/>
      <c r="D17" s="164"/>
      <c r="E17" s="164"/>
      <c r="F17" s="59">
        <f t="shared" si="0"/>
        <v>0</v>
      </c>
    </row>
    <row r="18" spans="2:6" x14ac:dyDescent="0.25">
      <c r="B18" s="80" t="s">
        <v>535</v>
      </c>
      <c r="C18" s="165"/>
      <c r="D18" s="165"/>
      <c r="E18" s="165"/>
      <c r="F18" s="59">
        <f t="shared" si="0"/>
        <v>0</v>
      </c>
    </row>
    <row r="19" spans="2:6" x14ac:dyDescent="0.25">
      <c r="B19" s="80" t="s">
        <v>536</v>
      </c>
      <c r="C19" s="165"/>
      <c r="D19" s="165"/>
      <c r="E19" s="165"/>
      <c r="F19" s="59">
        <f t="shared" si="0"/>
        <v>0</v>
      </c>
    </row>
    <row r="20" spans="2:6" x14ac:dyDescent="0.25">
      <c r="B20" s="80" t="s">
        <v>537</v>
      </c>
      <c r="C20" s="165"/>
      <c r="D20" s="165"/>
      <c r="E20" s="165"/>
      <c r="F20" s="59">
        <f t="shared" si="0"/>
        <v>0</v>
      </c>
    </row>
    <row r="21" spans="2:6" x14ac:dyDescent="0.25">
      <c r="B21" s="80" t="s">
        <v>538</v>
      </c>
      <c r="C21" s="165"/>
      <c r="D21" s="165"/>
      <c r="E21" s="165"/>
      <c r="F21" s="59">
        <f t="shared" si="0"/>
        <v>0</v>
      </c>
    </row>
    <row r="22" spans="2:6" x14ac:dyDescent="0.25">
      <c r="B22" s="80" t="s">
        <v>539</v>
      </c>
      <c r="C22" s="165"/>
      <c r="D22" s="165"/>
      <c r="E22" s="165"/>
      <c r="F22" s="59">
        <f t="shared" si="0"/>
        <v>0</v>
      </c>
    </row>
    <row r="23" spans="2:6" x14ac:dyDescent="0.25">
      <c r="B23" s="80" t="s">
        <v>540</v>
      </c>
      <c r="C23" s="165"/>
      <c r="D23" s="165"/>
      <c r="E23" s="165"/>
      <c r="F23" s="59">
        <f t="shared" si="0"/>
        <v>0</v>
      </c>
    </row>
    <row r="24" spans="2:6" x14ac:dyDescent="0.25">
      <c r="B24" s="80" t="s">
        <v>541</v>
      </c>
      <c r="C24" s="165"/>
      <c r="D24" s="165"/>
      <c r="E24" s="165"/>
      <c r="F24" s="59">
        <f t="shared" si="0"/>
        <v>0</v>
      </c>
    </row>
    <row r="25" spans="2:6" x14ac:dyDescent="0.25">
      <c r="B25" s="144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6" spans="2:6" ht="16.5" thickBot="1" x14ac:dyDescent="0.3"/>
    <row r="27" spans="2:6" ht="17.25" thickTop="1" thickBot="1" x14ac:dyDescent="0.3">
      <c r="B27" s="97" t="s">
        <v>501</v>
      </c>
      <c r="C27" s="143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9"/>
  <dimension ref="A1:F15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4" t="s">
        <v>477</v>
      </c>
      <c r="C2" s="294"/>
      <c r="D2" s="294"/>
      <c r="E2" s="294"/>
      <c r="F2" s="294"/>
    </row>
    <row r="3" spans="2:6" ht="18" x14ac:dyDescent="0.25">
      <c r="B3" s="291" t="s">
        <v>543</v>
      </c>
      <c r="C3" s="292"/>
      <c r="D3" s="287"/>
      <c r="E3" s="289" t="s">
        <v>111</v>
      </c>
      <c r="F3" s="290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81" t="s">
        <v>522</v>
      </c>
      <c r="C5" s="164"/>
      <c r="D5" s="164"/>
      <c r="E5" s="164"/>
      <c r="F5" s="57">
        <f>C5+D5+E5</f>
        <v>0</v>
      </c>
    </row>
    <row r="6" spans="2:6" x14ac:dyDescent="0.25">
      <c r="B6" s="81" t="s">
        <v>523</v>
      </c>
      <c r="C6" s="164"/>
      <c r="D6" s="164"/>
      <c r="E6" s="164"/>
      <c r="F6" s="57">
        <f t="shared" ref="F6:F14" si="0">C6+D6+E6</f>
        <v>0</v>
      </c>
    </row>
    <row r="7" spans="2:6" x14ac:dyDescent="0.25">
      <c r="B7" s="81" t="s">
        <v>524</v>
      </c>
      <c r="C7" s="164"/>
      <c r="D7" s="164"/>
      <c r="E7" s="164"/>
      <c r="F7" s="57">
        <f t="shared" si="0"/>
        <v>0</v>
      </c>
    </row>
    <row r="8" spans="2:6" x14ac:dyDescent="0.25">
      <c r="B8" s="81" t="s">
        <v>525</v>
      </c>
      <c r="C8" s="164"/>
      <c r="D8" s="164"/>
      <c r="E8" s="164"/>
      <c r="F8" s="57">
        <f t="shared" si="0"/>
        <v>0</v>
      </c>
    </row>
    <row r="9" spans="2:6" x14ac:dyDescent="0.25">
      <c r="B9" s="81" t="s">
        <v>526</v>
      </c>
      <c r="C9" s="164"/>
      <c r="D9" s="164"/>
      <c r="E9" s="164"/>
      <c r="F9" s="57">
        <f t="shared" si="0"/>
        <v>0</v>
      </c>
    </row>
    <row r="10" spans="2:6" x14ac:dyDescent="0.25">
      <c r="B10" s="81" t="s">
        <v>527</v>
      </c>
      <c r="C10" s="164"/>
      <c r="D10" s="164"/>
      <c r="E10" s="164"/>
      <c r="F10" s="57">
        <f t="shared" si="0"/>
        <v>0</v>
      </c>
    </row>
    <row r="11" spans="2:6" x14ac:dyDescent="0.25">
      <c r="B11" s="81" t="s">
        <v>528</v>
      </c>
      <c r="C11" s="164"/>
      <c r="D11" s="164"/>
      <c r="E11" s="164"/>
      <c r="F11" s="57">
        <f t="shared" si="0"/>
        <v>0</v>
      </c>
    </row>
    <row r="12" spans="2:6" x14ac:dyDescent="0.25">
      <c r="B12" s="81" t="s">
        <v>529</v>
      </c>
      <c r="C12" s="164"/>
      <c r="D12" s="164"/>
      <c r="E12" s="164"/>
      <c r="F12" s="57">
        <f t="shared" si="0"/>
        <v>0</v>
      </c>
    </row>
    <row r="13" spans="2:6" x14ac:dyDescent="0.25">
      <c r="B13" s="81" t="s">
        <v>530</v>
      </c>
      <c r="C13" s="164"/>
      <c r="D13" s="164"/>
      <c r="E13" s="164"/>
      <c r="F13" s="57">
        <f t="shared" si="0"/>
        <v>0</v>
      </c>
    </row>
    <row r="14" spans="2:6" x14ac:dyDescent="0.25">
      <c r="B14" s="81" t="s">
        <v>531</v>
      </c>
      <c r="C14" s="164"/>
      <c r="D14" s="164"/>
      <c r="E14" s="164"/>
      <c r="F14" s="57">
        <f t="shared" si="0"/>
        <v>0</v>
      </c>
    </row>
    <row r="15" spans="2:6" x14ac:dyDescent="0.25">
      <c r="B15" s="144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0"/>
  <dimension ref="A1:F1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2.140625" style="64" customWidth="1"/>
    <col min="3" max="3" width="26.42578125" style="64" customWidth="1"/>
    <col min="4" max="4" width="32.425781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4" t="s">
        <v>477</v>
      </c>
      <c r="C2" s="294"/>
      <c r="D2" s="294"/>
      <c r="E2" s="294"/>
      <c r="F2" s="294"/>
    </row>
    <row r="3" spans="2:6" ht="18" x14ac:dyDescent="0.25">
      <c r="B3" s="291" t="s">
        <v>544</v>
      </c>
      <c r="C3" s="292"/>
      <c r="D3" s="287"/>
      <c r="E3" s="289" t="s">
        <v>111</v>
      </c>
      <c r="F3" s="290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81" t="s">
        <v>522</v>
      </c>
      <c r="C5" s="164"/>
      <c r="D5" s="164"/>
      <c r="E5" s="164"/>
      <c r="F5" s="57">
        <f>C5+D5+E5</f>
        <v>0</v>
      </c>
    </row>
    <row r="6" spans="2:6" x14ac:dyDescent="0.25">
      <c r="B6" s="81" t="s">
        <v>523</v>
      </c>
      <c r="C6" s="164"/>
      <c r="D6" s="164"/>
      <c r="E6" s="164"/>
      <c r="F6" s="57">
        <f t="shared" ref="F6:F14" si="0">C6+D6+E6</f>
        <v>0</v>
      </c>
    </row>
    <row r="7" spans="2:6" x14ac:dyDescent="0.25">
      <c r="B7" s="81" t="s">
        <v>524</v>
      </c>
      <c r="C7" s="164"/>
      <c r="D7" s="164"/>
      <c r="E7" s="164"/>
      <c r="F7" s="57">
        <f t="shared" si="0"/>
        <v>0</v>
      </c>
    </row>
    <row r="8" spans="2:6" x14ac:dyDescent="0.25">
      <c r="B8" s="81" t="s">
        <v>525</v>
      </c>
      <c r="C8" s="164"/>
      <c r="D8" s="164"/>
      <c r="E8" s="164"/>
      <c r="F8" s="57">
        <f t="shared" si="0"/>
        <v>0</v>
      </c>
    </row>
    <row r="9" spans="2:6" x14ac:dyDescent="0.25">
      <c r="B9" s="81" t="s">
        <v>526</v>
      </c>
      <c r="C9" s="164"/>
      <c r="D9" s="164"/>
      <c r="E9" s="164"/>
      <c r="F9" s="57">
        <f t="shared" si="0"/>
        <v>0</v>
      </c>
    </row>
    <row r="10" spans="2:6" x14ac:dyDescent="0.25">
      <c r="B10" s="81" t="s">
        <v>527</v>
      </c>
      <c r="C10" s="164"/>
      <c r="D10" s="164"/>
      <c r="E10" s="164"/>
      <c r="F10" s="57">
        <f t="shared" si="0"/>
        <v>0</v>
      </c>
    </row>
    <row r="11" spans="2:6" x14ac:dyDescent="0.25">
      <c r="B11" s="81" t="s">
        <v>528</v>
      </c>
      <c r="C11" s="164"/>
      <c r="D11" s="164"/>
      <c r="E11" s="164"/>
      <c r="F11" s="57">
        <f t="shared" si="0"/>
        <v>0</v>
      </c>
    </row>
    <row r="12" spans="2:6" x14ac:dyDescent="0.25">
      <c r="B12" s="81" t="s">
        <v>529</v>
      </c>
      <c r="C12" s="164"/>
      <c r="D12" s="164"/>
      <c r="E12" s="164"/>
      <c r="F12" s="57">
        <f t="shared" si="0"/>
        <v>0</v>
      </c>
    </row>
    <row r="13" spans="2:6" x14ac:dyDescent="0.25">
      <c r="B13" s="81" t="s">
        <v>530</v>
      </c>
      <c r="C13" s="164"/>
      <c r="D13" s="164"/>
      <c r="E13" s="164"/>
      <c r="F13" s="57">
        <f t="shared" si="0"/>
        <v>0</v>
      </c>
    </row>
    <row r="14" spans="2:6" x14ac:dyDescent="0.25">
      <c r="B14" s="81" t="s">
        <v>531</v>
      </c>
      <c r="C14" s="164"/>
      <c r="D14" s="164"/>
      <c r="E14" s="164"/>
      <c r="F14" s="57">
        <f t="shared" si="0"/>
        <v>0</v>
      </c>
    </row>
    <row r="15" spans="2:6" x14ac:dyDescent="0.25">
      <c r="B15" s="144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  <row r="16" spans="2:6" ht="16.5" thickBot="1" x14ac:dyDescent="0.3"/>
    <row r="17" spans="2:3" ht="17.25" thickTop="1" thickBot="1" x14ac:dyDescent="0.3">
      <c r="B17" s="97" t="s">
        <v>501</v>
      </c>
      <c r="C17" s="143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1"/>
  <dimension ref="B1:E287"/>
  <sheetViews>
    <sheetView workbookViewId="0"/>
  </sheetViews>
  <sheetFormatPr baseColWidth="10" defaultColWidth="11.42578125" defaultRowHeight="15.75" x14ac:dyDescent="0.25"/>
  <cols>
    <col min="1" max="1" width="5" style="62" customWidth="1"/>
    <col min="2" max="2" width="39.5703125" style="74" customWidth="1"/>
    <col min="3" max="3" width="52.140625" style="74" customWidth="1"/>
    <col min="4" max="4" width="23.85546875" style="74" customWidth="1"/>
    <col min="5" max="5" width="11.42578125" style="74"/>
    <col min="6" max="16384" width="11.42578125" style="62"/>
  </cols>
  <sheetData>
    <row r="1" spans="2:5" s="61" customFormat="1" ht="21" customHeight="1" x14ac:dyDescent="0.25">
      <c r="B1" s="64"/>
      <c r="C1" s="64"/>
      <c r="D1" s="64"/>
      <c r="E1" s="64"/>
    </row>
    <row r="2" spans="2:5" s="61" customFormat="1" x14ac:dyDescent="0.25">
      <c r="B2" s="64"/>
      <c r="C2" s="64"/>
      <c r="D2" s="64"/>
      <c r="E2" s="64"/>
    </row>
    <row r="3" spans="2:5" s="61" customFormat="1" x14ac:dyDescent="0.25">
      <c r="B3" s="297" t="s">
        <v>545</v>
      </c>
      <c r="C3" s="298"/>
      <c r="D3" s="54" t="s">
        <v>1</v>
      </c>
      <c r="E3" s="64"/>
    </row>
    <row r="4" spans="2:5" s="61" customFormat="1" x14ac:dyDescent="0.25">
      <c r="B4" s="301" t="s">
        <v>546</v>
      </c>
      <c r="C4" s="302"/>
      <c r="D4" s="166" t="s">
        <v>547</v>
      </c>
      <c r="E4" s="64"/>
    </row>
    <row r="5" spans="2:5" s="61" customFormat="1" x14ac:dyDescent="0.25">
      <c r="B5" s="299" t="s">
        <v>548</v>
      </c>
      <c r="C5" s="300"/>
      <c r="D5" s="43"/>
      <c r="E5" s="64"/>
    </row>
    <row r="6" spans="2:5" s="61" customFormat="1" x14ac:dyDescent="0.25">
      <c r="B6" s="299" t="s">
        <v>549</v>
      </c>
      <c r="C6" s="300"/>
      <c r="D6" s="43"/>
      <c r="E6" s="64"/>
    </row>
    <row r="7" spans="2:5" s="61" customFormat="1" x14ac:dyDescent="0.25">
      <c r="B7" s="299" t="s">
        <v>550</v>
      </c>
      <c r="C7" s="300"/>
      <c r="D7" s="44"/>
      <c r="E7" s="64"/>
    </row>
    <row r="8" spans="2:5" s="61" customFormat="1" x14ac:dyDescent="0.25">
      <c r="B8" s="299" t="s">
        <v>551</v>
      </c>
      <c r="C8" s="300"/>
      <c r="D8" s="43"/>
      <c r="E8" s="64"/>
    </row>
    <row r="9" spans="2:5" s="61" customFormat="1" x14ac:dyDescent="0.25">
      <c r="B9" s="299" t="s">
        <v>552</v>
      </c>
      <c r="C9" s="300"/>
      <c r="D9" s="44"/>
      <c r="E9" s="64"/>
    </row>
    <row r="10" spans="2:5" s="61" customFormat="1" x14ac:dyDescent="0.25">
      <c r="B10" s="299" t="s">
        <v>553</v>
      </c>
      <c r="C10" s="300"/>
      <c r="D10" s="44"/>
      <c r="E10" s="64"/>
    </row>
    <row r="11" spans="2:5" s="61" customFormat="1" x14ac:dyDescent="0.25">
      <c r="B11" s="98" t="s">
        <v>554</v>
      </c>
      <c r="C11" s="99"/>
      <c r="D11" s="145"/>
      <c r="E11" s="64"/>
    </row>
    <row r="12" spans="2:5" s="61" customFormat="1" x14ac:dyDescent="0.25">
      <c r="B12" s="100" t="s">
        <v>555</v>
      </c>
      <c r="C12" s="101"/>
      <c r="D12" s="102">
        <f>SUM(D5:D11)</f>
        <v>0</v>
      </c>
      <c r="E12" s="64"/>
    </row>
    <row r="13" spans="2:5" s="61" customFormat="1" x14ac:dyDescent="0.25">
      <c r="B13" s="64"/>
      <c r="C13" s="64"/>
      <c r="D13" s="64"/>
      <c r="E13" s="64"/>
    </row>
    <row r="14" spans="2:5" s="61" customFormat="1" x14ac:dyDescent="0.25">
      <c r="B14" s="64"/>
      <c r="C14" s="64"/>
      <c r="D14" s="64"/>
      <c r="E14" s="64"/>
    </row>
    <row r="15" spans="2:5" s="61" customFormat="1" x14ac:dyDescent="0.25">
      <c r="B15" s="64"/>
      <c r="C15" s="64"/>
      <c r="D15" s="64"/>
      <c r="E15" s="64"/>
    </row>
    <row r="16" spans="2:5" s="61" customFormat="1" x14ac:dyDescent="0.25">
      <c r="B16" s="64"/>
      <c r="C16" s="64"/>
      <c r="D16" s="64"/>
      <c r="E16" s="64"/>
    </row>
    <row r="17" spans="2:5" s="61" customFormat="1" x14ac:dyDescent="0.25">
      <c r="B17" s="64"/>
      <c r="C17" s="64"/>
      <c r="D17" s="64"/>
      <c r="E17" s="64"/>
    </row>
    <row r="18" spans="2:5" s="61" customFormat="1" x14ac:dyDescent="0.25">
      <c r="B18" s="64"/>
      <c r="C18" s="64"/>
      <c r="D18" s="64"/>
      <c r="E18" s="64"/>
    </row>
    <row r="19" spans="2:5" s="61" customFormat="1" x14ac:dyDescent="0.25">
      <c r="B19" s="64"/>
      <c r="C19" s="64"/>
      <c r="D19" s="64"/>
      <c r="E19" s="64"/>
    </row>
    <row r="20" spans="2:5" s="61" customFormat="1" x14ac:dyDescent="0.25">
      <c r="B20" s="64"/>
      <c r="C20" s="64"/>
      <c r="D20" s="64"/>
      <c r="E20" s="64"/>
    </row>
    <row r="21" spans="2:5" s="61" customFormat="1" x14ac:dyDescent="0.25">
      <c r="B21" s="64"/>
      <c r="C21" s="64"/>
      <c r="D21" s="64"/>
      <c r="E21" s="64"/>
    </row>
    <row r="22" spans="2:5" s="61" customFormat="1" x14ac:dyDescent="0.25">
      <c r="B22" s="64"/>
      <c r="C22" s="64"/>
      <c r="D22" s="64"/>
      <c r="E22" s="64"/>
    </row>
    <row r="23" spans="2:5" s="61" customFormat="1" x14ac:dyDescent="0.25">
      <c r="B23" s="64"/>
      <c r="C23" s="64"/>
      <c r="D23" s="64"/>
      <c r="E23" s="64"/>
    </row>
    <row r="24" spans="2:5" s="61" customFormat="1" x14ac:dyDescent="0.25">
      <c r="B24" s="64"/>
      <c r="C24" s="64"/>
      <c r="D24" s="64"/>
      <c r="E24" s="64"/>
    </row>
    <row r="25" spans="2:5" s="61" customFormat="1" x14ac:dyDescent="0.25">
      <c r="B25" s="64"/>
      <c r="C25" s="64"/>
      <c r="D25" s="64"/>
      <c r="E25" s="64"/>
    </row>
    <row r="26" spans="2:5" s="61" customFormat="1" x14ac:dyDescent="0.25">
      <c r="B26" s="64"/>
      <c r="C26" s="64"/>
      <c r="D26" s="64"/>
      <c r="E26" s="64"/>
    </row>
    <row r="27" spans="2:5" s="61" customFormat="1" x14ac:dyDescent="0.25">
      <c r="B27" s="64"/>
      <c r="C27" s="64"/>
      <c r="D27" s="64"/>
      <c r="E27" s="64"/>
    </row>
    <row r="28" spans="2:5" s="61" customFormat="1" x14ac:dyDescent="0.25">
      <c r="B28" s="64"/>
      <c r="C28" s="64"/>
      <c r="D28" s="64"/>
      <c r="E28" s="64"/>
    </row>
    <row r="29" spans="2:5" s="61" customFormat="1" x14ac:dyDescent="0.25">
      <c r="B29" s="64"/>
      <c r="C29" s="64"/>
      <c r="D29" s="64"/>
      <c r="E29" s="64"/>
    </row>
    <row r="30" spans="2:5" s="61" customFormat="1" x14ac:dyDescent="0.25">
      <c r="B30" s="64"/>
      <c r="C30" s="64"/>
      <c r="D30" s="64"/>
      <c r="E30" s="64"/>
    </row>
    <row r="31" spans="2:5" s="61" customFormat="1" x14ac:dyDescent="0.25">
      <c r="B31" s="64"/>
      <c r="C31" s="64"/>
      <c r="D31" s="64"/>
      <c r="E31" s="64"/>
    </row>
    <row r="32" spans="2:5" s="61" customFormat="1" x14ac:dyDescent="0.25">
      <c r="B32" s="64"/>
      <c r="C32" s="64"/>
      <c r="D32" s="64"/>
      <c r="E32" s="64"/>
    </row>
    <row r="33" spans="2:5" s="61" customFormat="1" x14ac:dyDescent="0.25">
      <c r="B33" s="64"/>
      <c r="C33" s="64"/>
      <c r="D33" s="64"/>
      <c r="E33" s="64"/>
    </row>
    <row r="34" spans="2:5" s="61" customFormat="1" x14ac:dyDescent="0.25">
      <c r="B34" s="64"/>
      <c r="C34" s="64"/>
      <c r="D34" s="64"/>
      <c r="E34" s="64"/>
    </row>
    <row r="35" spans="2:5" s="61" customFormat="1" x14ac:dyDescent="0.25">
      <c r="B35" s="64"/>
      <c r="C35" s="64"/>
      <c r="D35" s="64"/>
      <c r="E35" s="64"/>
    </row>
    <row r="36" spans="2:5" s="61" customFormat="1" x14ac:dyDescent="0.25">
      <c r="B36" s="64"/>
      <c r="C36" s="64"/>
      <c r="D36" s="64"/>
      <c r="E36" s="64"/>
    </row>
    <row r="37" spans="2:5" s="61" customFormat="1" x14ac:dyDescent="0.25">
      <c r="B37" s="64"/>
      <c r="C37" s="64"/>
      <c r="D37" s="64"/>
      <c r="E37" s="64"/>
    </row>
    <row r="38" spans="2:5" s="61" customFormat="1" x14ac:dyDescent="0.25">
      <c r="B38" s="64"/>
      <c r="C38" s="64"/>
      <c r="D38" s="64"/>
      <c r="E38" s="64"/>
    </row>
    <row r="39" spans="2:5" s="61" customFormat="1" x14ac:dyDescent="0.25">
      <c r="B39" s="64"/>
      <c r="C39" s="64"/>
      <c r="D39" s="64"/>
      <c r="E39" s="64"/>
    </row>
    <row r="40" spans="2:5" s="61" customFormat="1" x14ac:dyDescent="0.25">
      <c r="B40" s="64"/>
      <c r="C40" s="64"/>
      <c r="D40" s="64"/>
      <c r="E40" s="64"/>
    </row>
    <row r="41" spans="2:5" s="61" customFormat="1" x14ac:dyDescent="0.25">
      <c r="B41" s="64"/>
      <c r="C41" s="64"/>
      <c r="D41" s="64"/>
      <c r="E41" s="64"/>
    </row>
    <row r="42" spans="2:5" s="61" customFormat="1" x14ac:dyDescent="0.25">
      <c r="B42" s="64"/>
      <c r="C42" s="64"/>
      <c r="D42" s="64"/>
      <c r="E42" s="64"/>
    </row>
    <row r="43" spans="2:5" s="61" customFormat="1" x14ac:dyDescent="0.25">
      <c r="B43" s="64"/>
      <c r="C43" s="64"/>
      <c r="D43" s="64"/>
      <c r="E43" s="64"/>
    </row>
    <row r="44" spans="2:5" s="61" customFormat="1" x14ac:dyDescent="0.25">
      <c r="B44" s="64"/>
      <c r="C44" s="64"/>
      <c r="D44" s="64"/>
      <c r="E44" s="64"/>
    </row>
    <row r="45" spans="2:5" s="61" customFormat="1" x14ac:dyDescent="0.25">
      <c r="B45" s="64"/>
      <c r="C45" s="64"/>
      <c r="D45" s="64"/>
      <c r="E45" s="64"/>
    </row>
    <row r="46" spans="2:5" s="61" customFormat="1" x14ac:dyDescent="0.25">
      <c r="B46" s="64"/>
      <c r="C46" s="64"/>
      <c r="D46" s="64"/>
      <c r="E46" s="64"/>
    </row>
    <row r="47" spans="2:5" s="61" customFormat="1" x14ac:dyDescent="0.25">
      <c r="B47" s="64"/>
      <c r="C47" s="64"/>
      <c r="D47" s="64"/>
      <c r="E47" s="64"/>
    </row>
    <row r="48" spans="2:5" s="61" customFormat="1" x14ac:dyDescent="0.25">
      <c r="B48" s="64"/>
      <c r="C48" s="64"/>
      <c r="D48" s="64"/>
      <c r="E48" s="64"/>
    </row>
    <row r="49" spans="2:5" s="61" customFormat="1" x14ac:dyDescent="0.25">
      <c r="B49" s="64"/>
      <c r="C49" s="64"/>
      <c r="D49" s="64"/>
      <c r="E49" s="64"/>
    </row>
    <row r="50" spans="2:5" s="61" customFormat="1" x14ac:dyDescent="0.25">
      <c r="B50" s="64"/>
      <c r="C50" s="64"/>
      <c r="D50" s="64"/>
      <c r="E50" s="64"/>
    </row>
    <row r="51" spans="2:5" s="61" customFormat="1" x14ac:dyDescent="0.25">
      <c r="B51" s="64"/>
      <c r="C51" s="64"/>
      <c r="D51" s="64"/>
      <c r="E51" s="64"/>
    </row>
    <row r="52" spans="2:5" s="61" customFormat="1" x14ac:dyDescent="0.25">
      <c r="B52" s="64"/>
      <c r="C52" s="64"/>
      <c r="D52" s="64"/>
      <c r="E52" s="64"/>
    </row>
    <row r="53" spans="2:5" s="61" customFormat="1" x14ac:dyDescent="0.25">
      <c r="B53" s="64"/>
      <c r="C53" s="64"/>
      <c r="D53" s="64"/>
      <c r="E53" s="64"/>
    </row>
    <row r="54" spans="2:5" s="61" customFormat="1" x14ac:dyDescent="0.25">
      <c r="B54" s="64"/>
      <c r="C54" s="64"/>
      <c r="D54" s="64"/>
      <c r="E54" s="64"/>
    </row>
    <row r="55" spans="2:5" s="61" customFormat="1" x14ac:dyDescent="0.25">
      <c r="B55" s="64"/>
      <c r="C55" s="64"/>
      <c r="D55" s="64"/>
      <c r="E55" s="64"/>
    </row>
    <row r="56" spans="2:5" s="61" customFormat="1" x14ac:dyDescent="0.25">
      <c r="B56" s="64"/>
      <c r="C56" s="64"/>
      <c r="D56" s="64"/>
      <c r="E56" s="64"/>
    </row>
    <row r="57" spans="2:5" s="61" customFormat="1" x14ac:dyDescent="0.25">
      <c r="B57" s="64"/>
      <c r="C57" s="64"/>
      <c r="D57" s="64"/>
      <c r="E57" s="64"/>
    </row>
    <row r="58" spans="2:5" s="61" customFormat="1" x14ac:dyDescent="0.25">
      <c r="B58" s="64"/>
      <c r="C58" s="64"/>
      <c r="D58" s="64"/>
      <c r="E58" s="64"/>
    </row>
    <row r="59" spans="2:5" s="61" customFormat="1" x14ac:dyDescent="0.25">
      <c r="B59" s="64"/>
      <c r="C59" s="64"/>
      <c r="D59" s="64"/>
      <c r="E59" s="64"/>
    </row>
    <row r="60" spans="2:5" s="61" customFormat="1" x14ac:dyDescent="0.25">
      <c r="B60" s="64"/>
      <c r="C60" s="64"/>
      <c r="D60" s="64"/>
      <c r="E60" s="64"/>
    </row>
    <row r="61" spans="2:5" s="61" customFormat="1" x14ac:dyDescent="0.25">
      <c r="B61" s="64"/>
      <c r="C61" s="64"/>
      <c r="D61" s="64"/>
      <c r="E61" s="64"/>
    </row>
    <row r="62" spans="2:5" s="61" customFormat="1" x14ac:dyDescent="0.25">
      <c r="B62" s="64"/>
      <c r="C62" s="64"/>
      <c r="D62" s="64"/>
      <c r="E62" s="64"/>
    </row>
    <row r="63" spans="2:5" s="61" customFormat="1" x14ac:dyDescent="0.25">
      <c r="B63" s="64"/>
      <c r="C63" s="64"/>
      <c r="D63" s="64"/>
      <c r="E63" s="64"/>
    </row>
    <row r="64" spans="2:5" s="61" customFormat="1" x14ac:dyDescent="0.25">
      <c r="B64" s="64"/>
      <c r="C64" s="64"/>
      <c r="D64" s="64"/>
      <c r="E64" s="64"/>
    </row>
    <row r="65" spans="2:5" s="61" customFormat="1" x14ac:dyDescent="0.25">
      <c r="B65" s="64"/>
      <c r="C65" s="64"/>
      <c r="D65" s="64"/>
      <c r="E65" s="64"/>
    </row>
    <row r="66" spans="2:5" s="61" customFormat="1" x14ac:dyDescent="0.25">
      <c r="B66" s="64"/>
      <c r="C66" s="64"/>
      <c r="D66" s="64"/>
      <c r="E66" s="64"/>
    </row>
    <row r="67" spans="2:5" s="61" customFormat="1" x14ac:dyDescent="0.25">
      <c r="B67" s="64"/>
      <c r="C67" s="64"/>
      <c r="D67" s="64"/>
      <c r="E67" s="64"/>
    </row>
    <row r="68" spans="2:5" s="61" customFormat="1" x14ac:dyDescent="0.25">
      <c r="B68" s="64"/>
      <c r="C68" s="64"/>
      <c r="D68" s="64"/>
      <c r="E68" s="64"/>
    </row>
    <row r="69" spans="2:5" s="61" customFormat="1" x14ac:dyDescent="0.25">
      <c r="B69" s="64"/>
      <c r="C69" s="64"/>
      <c r="D69" s="64"/>
      <c r="E69" s="64"/>
    </row>
    <row r="70" spans="2:5" s="61" customFormat="1" x14ac:dyDescent="0.25">
      <c r="B70" s="64"/>
      <c r="C70" s="64"/>
      <c r="D70" s="64"/>
      <c r="E70" s="64"/>
    </row>
    <row r="71" spans="2:5" s="61" customFormat="1" x14ac:dyDescent="0.25">
      <c r="B71" s="64"/>
      <c r="C71" s="64"/>
      <c r="D71" s="64"/>
      <c r="E71" s="64"/>
    </row>
    <row r="72" spans="2:5" s="61" customFormat="1" x14ac:dyDescent="0.25">
      <c r="B72" s="64"/>
      <c r="C72" s="64"/>
      <c r="D72" s="64"/>
      <c r="E72" s="64"/>
    </row>
    <row r="73" spans="2:5" s="61" customFormat="1" x14ac:dyDescent="0.25">
      <c r="B73" s="64"/>
      <c r="C73" s="64"/>
      <c r="D73" s="64"/>
      <c r="E73" s="64"/>
    </row>
    <row r="74" spans="2:5" s="61" customFormat="1" x14ac:dyDescent="0.25">
      <c r="B74" s="64"/>
      <c r="C74" s="64"/>
      <c r="D74" s="64"/>
      <c r="E74" s="64"/>
    </row>
    <row r="75" spans="2:5" s="61" customFormat="1" x14ac:dyDescent="0.25">
      <c r="B75" s="64"/>
      <c r="C75" s="64"/>
      <c r="D75" s="64"/>
      <c r="E75" s="64"/>
    </row>
    <row r="76" spans="2:5" s="61" customFormat="1" x14ac:dyDescent="0.25">
      <c r="B76" s="64"/>
      <c r="C76" s="64"/>
      <c r="D76" s="64"/>
      <c r="E76" s="64"/>
    </row>
    <row r="77" spans="2:5" s="61" customFormat="1" x14ac:dyDescent="0.25">
      <c r="B77" s="64"/>
      <c r="C77" s="64"/>
      <c r="D77" s="64"/>
      <c r="E77" s="64"/>
    </row>
    <row r="78" spans="2:5" s="61" customFormat="1" x14ac:dyDescent="0.25">
      <c r="B78" s="64"/>
      <c r="C78" s="64"/>
      <c r="D78" s="64"/>
      <c r="E78" s="64"/>
    </row>
    <row r="79" spans="2:5" s="61" customFormat="1" x14ac:dyDescent="0.25">
      <c r="B79" s="64"/>
      <c r="C79" s="64"/>
      <c r="D79" s="64"/>
      <c r="E79" s="64"/>
    </row>
    <row r="80" spans="2:5" s="61" customFormat="1" x14ac:dyDescent="0.25">
      <c r="B80" s="64"/>
      <c r="C80" s="64"/>
      <c r="D80" s="64"/>
      <c r="E80" s="64"/>
    </row>
    <row r="81" spans="2:5" s="61" customFormat="1" x14ac:dyDescent="0.25">
      <c r="B81" s="64"/>
      <c r="C81" s="64"/>
      <c r="D81" s="64"/>
      <c r="E81" s="64"/>
    </row>
    <row r="82" spans="2:5" s="61" customFormat="1" x14ac:dyDescent="0.25">
      <c r="B82" s="64"/>
      <c r="C82" s="64"/>
      <c r="D82" s="64"/>
      <c r="E82" s="64"/>
    </row>
    <row r="83" spans="2:5" s="61" customFormat="1" x14ac:dyDescent="0.25">
      <c r="B83" s="64"/>
      <c r="C83" s="64"/>
      <c r="D83" s="64"/>
      <c r="E83" s="64"/>
    </row>
    <row r="84" spans="2:5" s="61" customFormat="1" x14ac:dyDescent="0.25">
      <c r="B84" s="64"/>
      <c r="C84" s="64"/>
      <c r="D84" s="64"/>
      <c r="E84" s="64"/>
    </row>
    <row r="85" spans="2:5" s="61" customFormat="1" x14ac:dyDescent="0.25">
      <c r="B85" s="64"/>
      <c r="C85" s="64"/>
      <c r="D85" s="64"/>
      <c r="E85" s="64"/>
    </row>
    <row r="86" spans="2:5" s="61" customFormat="1" x14ac:dyDescent="0.25">
      <c r="B86" s="64"/>
      <c r="C86" s="64"/>
      <c r="D86" s="64"/>
      <c r="E86" s="64"/>
    </row>
    <row r="87" spans="2:5" s="61" customFormat="1" x14ac:dyDescent="0.25">
      <c r="B87" s="64"/>
      <c r="C87" s="64"/>
      <c r="D87" s="64"/>
      <c r="E87" s="64"/>
    </row>
    <row r="88" spans="2:5" s="61" customFormat="1" x14ac:dyDescent="0.25">
      <c r="B88" s="64"/>
      <c r="C88" s="64"/>
      <c r="D88" s="64"/>
      <c r="E88" s="64"/>
    </row>
    <row r="89" spans="2:5" s="61" customFormat="1" x14ac:dyDescent="0.25">
      <c r="B89" s="64"/>
      <c r="C89" s="64"/>
      <c r="D89" s="64"/>
      <c r="E89" s="64"/>
    </row>
    <row r="90" spans="2:5" s="61" customFormat="1" x14ac:dyDescent="0.25">
      <c r="B90" s="64"/>
      <c r="C90" s="64"/>
      <c r="D90" s="64"/>
      <c r="E90" s="64"/>
    </row>
    <row r="91" spans="2:5" s="61" customFormat="1" x14ac:dyDescent="0.25">
      <c r="B91" s="64"/>
      <c r="C91" s="64"/>
      <c r="D91" s="64"/>
      <c r="E91" s="64"/>
    </row>
    <row r="92" spans="2:5" s="61" customFormat="1" x14ac:dyDescent="0.25">
      <c r="B92" s="64"/>
      <c r="C92" s="64"/>
      <c r="D92" s="64"/>
      <c r="E92" s="64"/>
    </row>
    <row r="93" spans="2:5" s="61" customFormat="1" x14ac:dyDescent="0.25">
      <c r="B93" s="64"/>
      <c r="C93" s="64"/>
      <c r="D93" s="64"/>
      <c r="E93" s="64"/>
    </row>
    <row r="94" spans="2:5" s="61" customFormat="1" x14ac:dyDescent="0.25">
      <c r="B94" s="64"/>
      <c r="C94" s="64"/>
      <c r="D94" s="64"/>
      <c r="E94" s="64"/>
    </row>
    <row r="95" spans="2:5" s="61" customFormat="1" x14ac:dyDescent="0.25">
      <c r="B95" s="64"/>
      <c r="C95" s="64"/>
      <c r="D95" s="64"/>
      <c r="E95" s="64"/>
    </row>
    <row r="96" spans="2:5" s="61" customFormat="1" x14ac:dyDescent="0.25">
      <c r="B96" s="64"/>
      <c r="C96" s="64"/>
      <c r="D96" s="64"/>
      <c r="E96" s="64"/>
    </row>
    <row r="97" spans="2:5" s="61" customFormat="1" x14ac:dyDescent="0.25">
      <c r="B97" s="64"/>
      <c r="C97" s="64"/>
      <c r="D97" s="64"/>
      <c r="E97" s="64"/>
    </row>
    <row r="98" spans="2:5" s="61" customFormat="1" x14ac:dyDescent="0.25">
      <c r="B98" s="64"/>
      <c r="C98" s="64"/>
      <c r="D98" s="64"/>
      <c r="E98" s="64"/>
    </row>
    <row r="99" spans="2:5" s="61" customFormat="1" x14ac:dyDescent="0.25">
      <c r="B99" s="64"/>
      <c r="C99" s="64"/>
      <c r="D99" s="64"/>
      <c r="E99" s="64"/>
    </row>
    <row r="100" spans="2:5" s="61" customFormat="1" x14ac:dyDescent="0.25">
      <c r="B100" s="64"/>
      <c r="C100" s="64"/>
      <c r="D100" s="64"/>
      <c r="E100" s="64"/>
    </row>
    <row r="101" spans="2:5" s="61" customFormat="1" x14ac:dyDescent="0.25">
      <c r="B101" s="64"/>
      <c r="C101" s="64"/>
      <c r="D101" s="64"/>
      <c r="E101" s="64"/>
    </row>
    <row r="102" spans="2:5" s="61" customFormat="1" x14ac:dyDescent="0.25">
      <c r="B102" s="64"/>
      <c r="C102" s="64"/>
      <c r="D102" s="64"/>
      <c r="E102" s="64"/>
    </row>
    <row r="103" spans="2:5" s="61" customFormat="1" x14ac:dyDescent="0.25">
      <c r="B103" s="64"/>
      <c r="C103" s="64"/>
      <c r="D103" s="64"/>
      <c r="E103" s="64"/>
    </row>
    <row r="104" spans="2:5" s="61" customFormat="1" x14ac:dyDescent="0.25">
      <c r="B104" s="64"/>
      <c r="C104" s="64"/>
      <c r="D104" s="64"/>
      <c r="E104" s="64"/>
    </row>
    <row r="105" spans="2:5" s="61" customFormat="1" x14ac:dyDescent="0.25">
      <c r="B105" s="64"/>
      <c r="C105" s="64"/>
      <c r="D105" s="64"/>
      <c r="E105" s="64"/>
    </row>
    <row r="106" spans="2:5" s="61" customFormat="1" x14ac:dyDescent="0.25">
      <c r="B106" s="64"/>
      <c r="C106" s="64"/>
      <c r="D106" s="64"/>
      <c r="E106" s="64"/>
    </row>
    <row r="107" spans="2:5" s="61" customFormat="1" x14ac:dyDescent="0.25">
      <c r="B107" s="64"/>
      <c r="C107" s="64"/>
      <c r="D107" s="64"/>
      <c r="E107" s="64"/>
    </row>
    <row r="108" spans="2:5" s="61" customFormat="1" x14ac:dyDescent="0.25">
      <c r="B108" s="64"/>
      <c r="C108" s="64"/>
      <c r="D108" s="64"/>
      <c r="E108" s="64"/>
    </row>
    <row r="109" spans="2:5" s="61" customFormat="1" x14ac:dyDescent="0.25">
      <c r="B109" s="64"/>
      <c r="C109" s="64"/>
      <c r="D109" s="64"/>
      <c r="E109" s="64"/>
    </row>
    <row r="110" spans="2:5" s="61" customFormat="1" x14ac:dyDescent="0.25">
      <c r="B110" s="64"/>
      <c r="C110" s="64"/>
      <c r="D110" s="64"/>
      <c r="E110" s="64"/>
    </row>
    <row r="111" spans="2:5" s="61" customFormat="1" x14ac:dyDescent="0.25">
      <c r="B111" s="64"/>
      <c r="C111" s="64"/>
      <c r="D111" s="64"/>
      <c r="E111" s="64"/>
    </row>
    <row r="112" spans="2:5" s="61" customFormat="1" x14ac:dyDescent="0.25">
      <c r="B112" s="64"/>
      <c r="C112" s="64"/>
      <c r="D112" s="64"/>
      <c r="E112" s="64"/>
    </row>
    <row r="113" spans="2:5" s="61" customFormat="1" x14ac:dyDescent="0.25">
      <c r="B113" s="64"/>
      <c r="C113" s="64"/>
      <c r="D113" s="64"/>
      <c r="E113" s="64"/>
    </row>
    <row r="114" spans="2:5" s="61" customFormat="1" x14ac:dyDescent="0.25">
      <c r="B114" s="64"/>
      <c r="C114" s="64"/>
      <c r="D114" s="64"/>
      <c r="E114" s="64"/>
    </row>
    <row r="115" spans="2:5" s="61" customFormat="1" x14ac:dyDescent="0.25">
      <c r="B115" s="64"/>
      <c r="C115" s="64"/>
      <c r="D115" s="64"/>
      <c r="E115" s="64"/>
    </row>
    <row r="116" spans="2:5" s="61" customFormat="1" x14ac:dyDescent="0.25">
      <c r="B116" s="64"/>
      <c r="C116" s="64"/>
      <c r="D116" s="64"/>
      <c r="E116" s="64"/>
    </row>
    <row r="117" spans="2:5" s="61" customFormat="1" x14ac:dyDescent="0.25">
      <c r="B117" s="64"/>
      <c r="C117" s="64"/>
      <c r="D117" s="64"/>
      <c r="E117" s="64"/>
    </row>
    <row r="118" spans="2:5" s="61" customFormat="1" x14ac:dyDescent="0.25">
      <c r="B118" s="64"/>
      <c r="C118" s="64"/>
      <c r="D118" s="64"/>
      <c r="E118" s="64"/>
    </row>
    <row r="119" spans="2:5" s="61" customFormat="1" x14ac:dyDescent="0.25">
      <c r="B119" s="64"/>
      <c r="C119" s="64"/>
      <c r="D119" s="64"/>
      <c r="E119" s="64"/>
    </row>
    <row r="120" spans="2:5" s="61" customFormat="1" x14ac:dyDescent="0.25">
      <c r="B120" s="64"/>
      <c r="C120" s="64"/>
      <c r="D120" s="64"/>
      <c r="E120" s="64"/>
    </row>
    <row r="121" spans="2:5" s="61" customFormat="1" x14ac:dyDescent="0.25">
      <c r="B121" s="64"/>
      <c r="C121" s="64"/>
      <c r="D121" s="64"/>
      <c r="E121" s="64"/>
    </row>
    <row r="122" spans="2:5" s="61" customFormat="1" x14ac:dyDescent="0.25">
      <c r="B122" s="64"/>
      <c r="C122" s="64"/>
      <c r="D122" s="64"/>
      <c r="E122" s="64"/>
    </row>
    <row r="123" spans="2:5" s="61" customFormat="1" x14ac:dyDescent="0.25">
      <c r="B123" s="64"/>
      <c r="C123" s="64"/>
      <c r="D123" s="64"/>
      <c r="E123" s="64"/>
    </row>
    <row r="124" spans="2:5" s="61" customFormat="1" x14ac:dyDescent="0.25">
      <c r="B124" s="64"/>
      <c r="C124" s="64"/>
      <c r="D124" s="64"/>
      <c r="E124" s="64"/>
    </row>
    <row r="125" spans="2:5" s="61" customFormat="1" x14ac:dyDescent="0.25">
      <c r="B125" s="64"/>
      <c r="C125" s="64"/>
      <c r="D125" s="64"/>
      <c r="E125" s="64"/>
    </row>
    <row r="126" spans="2:5" s="61" customFormat="1" x14ac:dyDescent="0.25">
      <c r="B126" s="64"/>
      <c r="C126" s="64"/>
      <c r="D126" s="64"/>
      <c r="E126" s="64"/>
    </row>
    <row r="127" spans="2:5" s="61" customFormat="1" x14ac:dyDescent="0.25">
      <c r="B127" s="64"/>
      <c r="C127" s="64"/>
      <c r="D127" s="64"/>
      <c r="E127" s="64"/>
    </row>
    <row r="128" spans="2:5" s="61" customFormat="1" x14ac:dyDescent="0.25">
      <c r="B128" s="64"/>
      <c r="C128" s="64"/>
      <c r="D128" s="64"/>
      <c r="E128" s="64"/>
    </row>
    <row r="129" spans="2:5" s="61" customFormat="1" x14ac:dyDescent="0.25">
      <c r="B129" s="64"/>
      <c r="C129" s="64"/>
      <c r="D129" s="64"/>
      <c r="E129" s="64"/>
    </row>
    <row r="130" spans="2:5" s="61" customFormat="1" x14ac:dyDescent="0.25">
      <c r="B130" s="64"/>
      <c r="C130" s="64"/>
      <c r="D130" s="64"/>
      <c r="E130" s="64"/>
    </row>
    <row r="131" spans="2:5" s="61" customFormat="1" x14ac:dyDescent="0.25">
      <c r="B131" s="64"/>
      <c r="C131" s="64"/>
      <c r="D131" s="64"/>
      <c r="E131" s="64"/>
    </row>
    <row r="132" spans="2:5" s="61" customFormat="1" x14ac:dyDescent="0.25">
      <c r="B132" s="64"/>
      <c r="C132" s="64"/>
      <c r="D132" s="64"/>
      <c r="E132" s="64"/>
    </row>
    <row r="133" spans="2:5" s="61" customFormat="1" x14ac:dyDescent="0.25">
      <c r="B133" s="64"/>
      <c r="C133" s="64"/>
      <c r="D133" s="64"/>
      <c r="E133" s="64"/>
    </row>
    <row r="134" spans="2:5" s="61" customFormat="1" x14ac:dyDescent="0.25">
      <c r="B134" s="64"/>
      <c r="C134" s="64"/>
      <c r="D134" s="64"/>
      <c r="E134" s="64"/>
    </row>
    <row r="135" spans="2:5" s="61" customFormat="1" x14ac:dyDescent="0.25">
      <c r="B135" s="64"/>
      <c r="C135" s="64"/>
      <c r="D135" s="64"/>
      <c r="E135" s="64"/>
    </row>
    <row r="136" spans="2:5" s="61" customFormat="1" x14ac:dyDescent="0.25">
      <c r="B136" s="64"/>
      <c r="C136" s="64"/>
      <c r="D136" s="64"/>
      <c r="E136" s="64"/>
    </row>
    <row r="137" spans="2:5" s="61" customFormat="1" x14ac:dyDescent="0.25">
      <c r="B137" s="64"/>
      <c r="C137" s="64"/>
      <c r="D137" s="64"/>
      <c r="E137" s="64"/>
    </row>
    <row r="138" spans="2:5" s="61" customFormat="1" x14ac:dyDescent="0.25">
      <c r="B138" s="64"/>
      <c r="C138" s="64"/>
      <c r="D138" s="64"/>
      <c r="E138" s="64"/>
    </row>
    <row r="139" spans="2:5" s="61" customFormat="1" x14ac:dyDescent="0.25">
      <c r="B139" s="64"/>
      <c r="C139" s="64"/>
      <c r="D139" s="64"/>
      <c r="E139" s="64"/>
    </row>
    <row r="140" spans="2:5" s="61" customFormat="1" x14ac:dyDescent="0.25">
      <c r="B140" s="64"/>
      <c r="C140" s="64"/>
      <c r="D140" s="64"/>
      <c r="E140" s="64"/>
    </row>
    <row r="141" spans="2:5" s="61" customFormat="1" x14ac:dyDescent="0.25">
      <c r="B141" s="64"/>
      <c r="C141" s="64"/>
      <c r="D141" s="64"/>
      <c r="E141" s="64"/>
    </row>
    <row r="142" spans="2:5" s="61" customFormat="1" x14ac:dyDescent="0.25">
      <c r="B142" s="64"/>
      <c r="C142" s="64"/>
      <c r="D142" s="64"/>
      <c r="E142" s="64"/>
    </row>
    <row r="143" spans="2:5" s="61" customFormat="1" x14ac:dyDescent="0.25">
      <c r="B143" s="64"/>
      <c r="C143" s="64"/>
      <c r="D143" s="64"/>
      <c r="E143" s="64"/>
    </row>
    <row r="144" spans="2:5" s="61" customFormat="1" x14ac:dyDescent="0.25">
      <c r="B144" s="64"/>
      <c r="C144" s="64"/>
      <c r="D144" s="64"/>
      <c r="E144" s="64"/>
    </row>
    <row r="145" spans="2:5" s="61" customFormat="1" x14ac:dyDescent="0.25">
      <c r="B145" s="64"/>
      <c r="C145" s="64"/>
      <c r="D145" s="64"/>
      <c r="E145" s="64"/>
    </row>
    <row r="146" spans="2:5" s="61" customFormat="1" x14ac:dyDescent="0.25">
      <c r="B146" s="64"/>
      <c r="C146" s="64"/>
      <c r="D146" s="64"/>
      <c r="E146" s="64"/>
    </row>
    <row r="147" spans="2:5" s="61" customFormat="1" x14ac:dyDescent="0.25">
      <c r="B147" s="64"/>
      <c r="C147" s="64"/>
      <c r="D147" s="64"/>
      <c r="E147" s="64"/>
    </row>
    <row r="148" spans="2:5" s="61" customFormat="1" x14ac:dyDescent="0.25">
      <c r="B148" s="64"/>
      <c r="C148" s="64"/>
      <c r="D148" s="64"/>
      <c r="E148" s="64"/>
    </row>
    <row r="149" spans="2:5" s="61" customFormat="1" x14ac:dyDescent="0.25">
      <c r="B149" s="64"/>
      <c r="C149" s="64"/>
      <c r="D149" s="64"/>
      <c r="E149" s="64"/>
    </row>
    <row r="150" spans="2:5" s="61" customFormat="1" x14ac:dyDescent="0.25">
      <c r="B150" s="64"/>
      <c r="C150" s="64"/>
      <c r="D150" s="64"/>
      <c r="E150" s="64"/>
    </row>
    <row r="151" spans="2:5" s="61" customFormat="1" x14ac:dyDescent="0.25">
      <c r="B151" s="64"/>
      <c r="C151" s="64"/>
      <c r="D151" s="64"/>
      <c r="E151" s="64"/>
    </row>
    <row r="152" spans="2:5" s="61" customFormat="1" x14ac:dyDescent="0.25">
      <c r="B152" s="64"/>
      <c r="C152" s="64"/>
      <c r="D152" s="64"/>
      <c r="E152" s="64"/>
    </row>
    <row r="153" spans="2:5" s="61" customFormat="1" x14ac:dyDescent="0.25">
      <c r="B153" s="64"/>
      <c r="C153" s="64"/>
      <c r="D153" s="64"/>
      <c r="E153" s="64"/>
    </row>
    <row r="154" spans="2:5" s="61" customFormat="1" x14ac:dyDescent="0.25">
      <c r="B154" s="64"/>
      <c r="C154" s="64"/>
      <c r="D154" s="64"/>
      <c r="E154" s="64"/>
    </row>
    <row r="155" spans="2:5" s="61" customFormat="1" x14ac:dyDescent="0.25">
      <c r="B155" s="64"/>
      <c r="C155" s="64"/>
      <c r="D155" s="64"/>
      <c r="E155" s="64"/>
    </row>
    <row r="156" spans="2:5" s="61" customFormat="1" x14ac:dyDescent="0.25">
      <c r="B156" s="64"/>
      <c r="C156" s="64"/>
      <c r="D156" s="64"/>
      <c r="E156" s="64"/>
    </row>
    <row r="157" spans="2:5" s="61" customFormat="1" x14ac:dyDescent="0.25">
      <c r="B157" s="64"/>
      <c r="C157" s="64"/>
      <c r="D157" s="64"/>
      <c r="E157" s="64"/>
    </row>
    <row r="158" spans="2:5" s="61" customFormat="1" x14ac:dyDescent="0.25">
      <c r="B158" s="64"/>
      <c r="C158" s="64"/>
      <c r="D158" s="64"/>
      <c r="E158" s="64"/>
    </row>
    <row r="159" spans="2:5" s="61" customFormat="1" x14ac:dyDescent="0.25">
      <c r="B159" s="64"/>
      <c r="C159" s="64"/>
      <c r="D159" s="64"/>
      <c r="E159" s="64"/>
    </row>
    <row r="160" spans="2:5" s="61" customFormat="1" x14ac:dyDescent="0.25">
      <c r="B160" s="64"/>
      <c r="C160" s="64"/>
      <c r="D160" s="64"/>
      <c r="E160" s="64"/>
    </row>
    <row r="161" spans="2:5" s="61" customFormat="1" x14ac:dyDescent="0.25">
      <c r="B161" s="64"/>
      <c r="C161" s="64"/>
      <c r="D161" s="64"/>
      <c r="E161" s="64"/>
    </row>
    <row r="162" spans="2:5" s="61" customFormat="1" x14ac:dyDescent="0.25">
      <c r="B162" s="64"/>
      <c r="C162" s="64"/>
      <c r="D162" s="64"/>
      <c r="E162" s="64"/>
    </row>
    <row r="163" spans="2:5" s="61" customFormat="1" x14ac:dyDescent="0.25">
      <c r="B163" s="64"/>
      <c r="C163" s="64"/>
      <c r="D163" s="64"/>
      <c r="E163" s="64"/>
    </row>
    <row r="164" spans="2:5" s="61" customFormat="1" x14ac:dyDescent="0.25">
      <c r="B164" s="64"/>
      <c r="C164" s="64"/>
      <c r="D164" s="64"/>
      <c r="E164" s="64"/>
    </row>
    <row r="165" spans="2:5" s="61" customFormat="1" x14ac:dyDescent="0.25">
      <c r="B165" s="64"/>
      <c r="C165" s="64"/>
      <c r="D165" s="64"/>
      <c r="E165" s="64"/>
    </row>
    <row r="166" spans="2:5" s="61" customFormat="1" x14ac:dyDescent="0.25">
      <c r="B166" s="64"/>
      <c r="C166" s="64"/>
      <c r="D166" s="64"/>
      <c r="E166" s="64"/>
    </row>
    <row r="167" spans="2:5" s="61" customFormat="1" x14ac:dyDescent="0.25">
      <c r="B167" s="64"/>
      <c r="C167" s="64"/>
      <c r="D167" s="64"/>
      <c r="E167" s="64"/>
    </row>
    <row r="168" spans="2:5" s="61" customFormat="1" x14ac:dyDescent="0.25">
      <c r="B168" s="64"/>
      <c r="C168" s="64"/>
      <c r="D168" s="64"/>
      <c r="E168" s="64"/>
    </row>
    <row r="169" spans="2:5" s="61" customFormat="1" x14ac:dyDescent="0.25">
      <c r="B169" s="64"/>
      <c r="C169" s="64"/>
      <c r="D169" s="64"/>
      <c r="E169" s="64"/>
    </row>
    <row r="170" spans="2:5" s="61" customFormat="1" x14ac:dyDescent="0.25">
      <c r="B170" s="64"/>
      <c r="C170" s="64"/>
      <c r="D170" s="64"/>
      <c r="E170" s="64"/>
    </row>
    <row r="171" spans="2:5" s="61" customFormat="1" x14ac:dyDescent="0.25">
      <c r="B171" s="64"/>
      <c r="C171" s="64"/>
      <c r="D171" s="64"/>
      <c r="E171" s="64"/>
    </row>
    <row r="172" spans="2:5" s="61" customFormat="1" x14ac:dyDescent="0.25">
      <c r="B172" s="64"/>
      <c r="C172" s="64"/>
      <c r="D172" s="64"/>
      <c r="E172" s="64"/>
    </row>
    <row r="173" spans="2:5" s="61" customFormat="1" x14ac:dyDescent="0.25">
      <c r="B173" s="64"/>
      <c r="C173" s="64"/>
      <c r="D173" s="64"/>
      <c r="E173" s="64"/>
    </row>
    <row r="174" spans="2:5" s="61" customFormat="1" x14ac:dyDescent="0.25">
      <c r="B174" s="64"/>
      <c r="C174" s="64"/>
      <c r="D174" s="64"/>
      <c r="E174" s="64"/>
    </row>
    <row r="175" spans="2:5" s="61" customFormat="1" x14ac:dyDescent="0.25">
      <c r="B175" s="64"/>
      <c r="C175" s="64"/>
      <c r="D175" s="64"/>
      <c r="E175" s="64"/>
    </row>
    <row r="176" spans="2:5" s="61" customFormat="1" x14ac:dyDescent="0.25">
      <c r="B176" s="64"/>
      <c r="C176" s="64"/>
      <c r="D176" s="64"/>
      <c r="E176" s="64"/>
    </row>
    <row r="177" spans="2:5" s="61" customFormat="1" x14ac:dyDescent="0.25">
      <c r="B177" s="64"/>
      <c r="C177" s="64"/>
      <c r="D177" s="64"/>
      <c r="E177" s="64"/>
    </row>
    <row r="178" spans="2:5" s="61" customFormat="1" x14ac:dyDescent="0.25">
      <c r="B178" s="64"/>
      <c r="C178" s="64"/>
      <c r="D178" s="64"/>
      <c r="E178" s="64"/>
    </row>
    <row r="179" spans="2:5" s="61" customFormat="1" x14ac:dyDescent="0.25">
      <c r="B179" s="64"/>
      <c r="C179" s="64"/>
      <c r="D179" s="64"/>
      <c r="E179" s="64"/>
    </row>
    <row r="180" spans="2:5" s="61" customFormat="1" x14ac:dyDescent="0.25">
      <c r="B180" s="64"/>
      <c r="C180" s="64"/>
      <c r="D180" s="64"/>
      <c r="E180" s="64"/>
    </row>
    <row r="181" spans="2:5" s="61" customFormat="1" x14ac:dyDescent="0.25">
      <c r="B181" s="64"/>
      <c r="C181" s="64"/>
      <c r="D181" s="64"/>
      <c r="E181" s="64"/>
    </row>
    <row r="182" spans="2:5" s="61" customFormat="1" x14ac:dyDescent="0.25">
      <c r="B182" s="64"/>
      <c r="C182" s="64"/>
      <c r="D182" s="64"/>
      <c r="E182" s="64"/>
    </row>
    <row r="183" spans="2:5" s="61" customFormat="1" x14ac:dyDescent="0.25">
      <c r="B183" s="64"/>
      <c r="C183" s="64"/>
      <c r="D183" s="64"/>
      <c r="E183" s="64"/>
    </row>
    <row r="184" spans="2:5" s="61" customFormat="1" x14ac:dyDescent="0.25">
      <c r="B184" s="64"/>
      <c r="C184" s="64"/>
      <c r="D184" s="64"/>
      <c r="E184" s="64"/>
    </row>
    <row r="185" spans="2:5" s="61" customFormat="1" x14ac:dyDescent="0.25">
      <c r="B185" s="64"/>
      <c r="C185" s="64"/>
      <c r="D185" s="64"/>
      <c r="E185" s="64"/>
    </row>
    <row r="186" spans="2:5" s="61" customFormat="1" x14ac:dyDescent="0.25">
      <c r="B186" s="64"/>
      <c r="C186" s="64"/>
      <c r="D186" s="64"/>
      <c r="E186" s="64"/>
    </row>
    <row r="187" spans="2:5" s="61" customFormat="1" x14ac:dyDescent="0.25">
      <c r="B187" s="64"/>
      <c r="C187" s="64"/>
      <c r="D187" s="64"/>
      <c r="E187" s="64"/>
    </row>
    <row r="188" spans="2:5" s="61" customFormat="1" x14ac:dyDescent="0.25">
      <c r="B188" s="64"/>
      <c r="C188" s="64"/>
      <c r="D188" s="64"/>
      <c r="E188" s="64"/>
    </row>
    <row r="189" spans="2:5" s="61" customFormat="1" x14ac:dyDescent="0.25">
      <c r="B189" s="64"/>
      <c r="C189" s="64"/>
      <c r="D189" s="64"/>
      <c r="E189" s="64"/>
    </row>
    <row r="190" spans="2:5" s="61" customFormat="1" x14ac:dyDescent="0.25">
      <c r="B190" s="64"/>
      <c r="C190" s="64"/>
      <c r="D190" s="64"/>
      <c r="E190" s="64"/>
    </row>
    <row r="191" spans="2:5" s="61" customFormat="1" x14ac:dyDescent="0.25">
      <c r="B191" s="64"/>
      <c r="C191" s="64"/>
      <c r="D191" s="64"/>
      <c r="E191" s="64"/>
    </row>
    <row r="192" spans="2:5" s="61" customFormat="1" x14ac:dyDescent="0.25">
      <c r="B192" s="64"/>
      <c r="C192" s="64"/>
      <c r="D192" s="64"/>
      <c r="E192" s="64"/>
    </row>
    <row r="193" spans="2:5" s="61" customFormat="1" x14ac:dyDescent="0.25">
      <c r="B193" s="64"/>
      <c r="C193" s="64"/>
      <c r="D193" s="64"/>
      <c r="E193" s="64"/>
    </row>
    <row r="194" spans="2:5" s="61" customFormat="1" x14ac:dyDescent="0.25">
      <c r="B194" s="64"/>
      <c r="C194" s="64"/>
      <c r="D194" s="64"/>
      <c r="E194" s="64"/>
    </row>
    <row r="195" spans="2:5" s="61" customFormat="1" x14ac:dyDescent="0.25">
      <c r="B195" s="64"/>
      <c r="C195" s="64"/>
      <c r="D195" s="64"/>
      <c r="E195" s="64"/>
    </row>
    <row r="196" spans="2:5" s="61" customFormat="1" x14ac:dyDescent="0.25">
      <c r="B196" s="64"/>
      <c r="C196" s="64"/>
      <c r="D196" s="64"/>
      <c r="E196" s="64"/>
    </row>
    <row r="197" spans="2:5" s="61" customFormat="1" x14ac:dyDescent="0.25">
      <c r="B197" s="64"/>
      <c r="C197" s="64"/>
      <c r="D197" s="64"/>
      <c r="E197" s="64"/>
    </row>
    <row r="198" spans="2:5" s="61" customFormat="1" x14ac:dyDescent="0.25">
      <c r="B198" s="64"/>
      <c r="C198" s="64"/>
      <c r="D198" s="64"/>
      <c r="E198" s="64"/>
    </row>
    <row r="199" spans="2:5" s="61" customFormat="1" x14ac:dyDescent="0.25">
      <c r="B199" s="64"/>
      <c r="C199" s="64"/>
      <c r="D199" s="64"/>
      <c r="E199" s="64"/>
    </row>
    <row r="200" spans="2:5" s="61" customFormat="1" x14ac:dyDescent="0.25">
      <c r="B200" s="64"/>
      <c r="C200" s="64"/>
      <c r="D200" s="64"/>
      <c r="E200" s="64"/>
    </row>
    <row r="201" spans="2:5" s="61" customFormat="1" x14ac:dyDescent="0.25">
      <c r="B201" s="64"/>
      <c r="C201" s="64"/>
      <c r="D201" s="64"/>
      <c r="E201" s="64"/>
    </row>
    <row r="202" spans="2:5" s="61" customFormat="1" x14ac:dyDescent="0.25">
      <c r="B202" s="64"/>
      <c r="C202" s="64"/>
      <c r="D202" s="64"/>
      <c r="E202" s="64"/>
    </row>
    <row r="203" spans="2:5" s="61" customFormat="1" x14ac:dyDescent="0.25">
      <c r="B203" s="64"/>
      <c r="C203" s="64"/>
      <c r="D203" s="64"/>
      <c r="E203" s="64"/>
    </row>
    <row r="204" spans="2:5" s="61" customFormat="1" x14ac:dyDescent="0.25">
      <c r="B204" s="64"/>
      <c r="C204" s="64"/>
      <c r="D204" s="64"/>
      <c r="E204" s="64"/>
    </row>
    <row r="205" spans="2:5" s="61" customFormat="1" x14ac:dyDescent="0.25">
      <c r="B205" s="64"/>
      <c r="C205" s="64"/>
      <c r="D205" s="64"/>
      <c r="E205" s="64"/>
    </row>
    <row r="206" spans="2:5" s="61" customFormat="1" x14ac:dyDescent="0.25">
      <c r="B206" s="64"/>
      <c r="C206" s="64"/>
      <c r="D206" s="64"/>
      <c r="E206" s="64"/>
    </row>
    <row r="207" spans="2:5" s="61" customFormat="1" x14ac:dyDescent="0.25">
      <c r="B207" s="64"/>
      <c r="C207" s="64"/>
      <c r="D207" s="64"/>
      <c r="E207" s="64"/>
    </row>
    <row r="208" spans="2:5" s="61" customFormat="1" x14ac:dyDescent="0.25">
      <c r="B208" s="64"/>
      <c r="C208" s="64"/>
      <c r="D208" s="64"/>
      <c r="E208" s="64"/>
    </row>
    <row r="209" spans="2:5" s="61" customFormat="1" x14ac:dyDescent="0.25">
      <c r="B209" s="64"/>
      <c r="C209" s="64"/>
      <c r="D209" s="64"/>
      <c r="E209" s="64"/>
    </row>
    <row r="210" spans="2:5" s="61" customFormat="1" x14ac:dyDescent="0.25">
      <c r="B210" s="64"/>
      <c r="C210" s="64"/>
      <c r="D210" s="64"/>
      <c r="E210" s="64"/>
    </row>
    <row r="211" spans="2:5" s="61" customFormat="1" x14ac:dyDescent="0.25">
      <c r="B211" s="64"/>
      <c r="C211" s="64"/>
      <c r="D211" s="64"/>
      <c r="E211" s="64"/>
    </row>
    <row r="212" spans="2:5" s="61" customFormat="1" x14ac:dyDescent="0.25">
      <c r="B212" s="64"/>
      <c r="C212" s="64"/>
      <c r="D212" s="64"/>
      <c r="E212" s="64"/>
    </row>
    <row r="213" spans="2:5" s="61" customFormat="1" x14ac:dyDescent="0.25">
      <c r="B213" s="64"/>
      <c r="C213" s="64"/>
      <c r="D213" s="64"/>
      <c r="E213" s="64"/>
    </row>
    <row r="214" spans="2:5" s="61" customFormat="1" x14ac:dyDescent="0.25">
      <c r="B214" s="64"/>
      <c r="C214" s="64"/>
      <c r="D214" s="64"/>
      <c r="E214" s="64"/>
    </row>
    <row r="215" spans="2:5" s="61" customFormat="1" x14ac:dyDescent="0.25">
      <c r="B215" s="64"/>
      <c r="C215" s="64"/>
      <c r="D215" s="64"/>
      <c r="E215" s="64"/>
    </row>
    <row r="216" spans="2:5" s="61" customFormat="1" x14ac:dyDescent="0.25">
      <c r="B216" s="64"/>
      <c r="C216" s="64"/>
      <c r="D216" s="64"/>
      <c r="E216" s="64"/>
    </row>
    <row r="217" spans="2:5" s="61" customFormat="1" x14ac:dyDescent="0.25">
      <c r="B217" s="64"/>
      <c r="C217" s="64"/>
      <c r="D217" s="64"/>
      <c r="E217" s="64"/>
    </row>
    <row r="218" spans="2:5" s="61" customFormat="1" x14ac:dyDescent="0.25">
      <c r="B218" s="64"/>
      <c r="C218" s="64"/>
      <c r="D218" s="64"/>
      <c r="E218" s="64"/>
    </row>
    <row r="219" spans="2:5" s="61" customFormat="1" x14ac:dyDescent="0.25">
      <c r="B219" s="64"/>
      <c r="C219" s="64"/>
      <c r="D219" s="64"/>
      <c r="E219" s="64"/>
    </row>
    <row r="220" spans="2:5" s="61" customFormat="1" x14ac:dyDescent="0.25">
      <c r="B220" s="64"/>
      <c r="C220" s="64"/>
      <c r="D220" s="64"/>
      <c r="E220" s="64"/>
    </row>
    <row r="221" spans="2:5" s="61" customFormat="1" x14ac:dyDescent="0.25">
      <c r="B221" s="64"/>
      <c r="C221" s="64"/>
      <c r="D221" s="64"/>
      <c r="E221" s="64"/>
    </row>
    <row r="222" spans="2:5" s="61" customFormat="1" x14ac:dyDescent="0.25">
      <c r="B222" s="64"/>
      <c r="C222" s="64"/>
      <c r="D222" s="64"/>
      <c r="E222" s="64"/>
    </row>
    <row r="223" spans="2:5" s="61" customFormat="1" x14ac:dyDescent="0.25">
      <c r="B223" s="64"/>
      <c r="C223" s="64"/>
      <c r="D223" s="64"/>
      <c r="E223" s="64"/>
    </row>
    <row r="224" spans="2:5" s="61" customFormat="1" x14ac:dyDescent="0.25">
      <c r="B224" s="64"/>
      <c r="C224" s="64"/>
      <c r="D224" s="64"/>
      <c r="E224" s="64"/>
    </row>
    <row r="225" spans="2:5" s="61" customFormat="1" x14ac:dyDescent="0.25">
      <c r="B225" s="64"/>
      <c r="C225" s="64"/>
      <c r="D225" s="64"/>
      <c r="E225" s="64"/>
    </row>
    <row r="226" spans="2:5" s="61" customFormat="1" x14ac:dyDescent="0.25">
      <c r="B226" s="64"/>
      <c r="C226" s="64"/>
      <c r="D226" s="64"/>
      <c r="E226" s="64"/>
    </row>
    <row r="227" spans="2:5" s="61" customFormat="1" x14ac:dyDescent="0.25">
      <c r="B227" s="64"/>
      <c r="C227" s="64"/>
      <c r="D227" s="64"/>
      <c r="E227" s="64"/>
    </row>
    <row r="228" spans="2:5" s="61" customFormat="1" x14ac:dyDescent="0.25">
      <c r="B228" s="64"/>
      <c r="C228" s="64"/>
      <c r="D228" s="64"/>
      <c r="E228" s="64"/>
    </row>
    <row r="229" spans="2:5" s="61" customFormat="1" x14ac:dyDescent="0.25">
      <c r="B229" s="64"/>
      <c r="C229" s="64"/>
      <c r="D229" s="64"/>
      <c r="E229" s="64"/>
    </row>
    <row r="230" spans="2:5" s="61" customFormat="1" x14ac:dyDescent="0.25">
      <c r="B230" s="64"/>
      <c r="C230" s="64"/>
      <c r="D230" s="64"/>
      <c r="E230" s="64"/>
    </row>
    <row r="231" spans="2:5" s="61" customFormat="1" x14ac:dyDescent="0.25">
      <c r="B231" s="64"/>
      <c r="C231" s="64"/>
      <c r="D231" s="64"/>
      <c r="E231" s="64"/>
    </row>
    <row r="232" spans="2:5" s="61" customFormat="1" x14ac:dyDescent="0.25">
      <c r="B232" s="64"/>
      <c r="C232" s="64"/>
      <c r="D232" s="64"/>
      <c r="E232" s="64"/>
    </row>
    <row r="233" spans="2:5" s="61" customFormat="1" x14ac:dyDescent="0.25">
      <c r="B233" s="64"/>
      <c r="C233" s="64"/>
      <c r="D233" s="64"/>
      <c r="E233" s="64"/>
    </row>
    <row r="234" spans="2:5" s="61" customFormat="1" x14ac:dyDescent="0.25">
      <c r="B234" s="64"/>
      <c r="C234" s="64"/>
      <c r="D234" s="64"/>
      <c r="E234" s="64"/>
    </row>
    <row r="235" spans="2:5" s="61" customFormat="1" x14ac:dyDescent="0.25">
      <c r="B235" s="64"/>
      <c r="C235" s="64"/>
      <c r="D235" s="64"/>
      <c r="E235" s="64"/>
    </row>
    <row r="236" spans="2:5" s="61" customFormat="1" x14ac:dyDescent="0.25">
      <c r="B236" s="64"/>
      <c r="C236" s="64"/>
      <c r="D236" s="64"/>
      <c r="E236" s="64"/>
    </row>
    <row r="237" spans="2:5" s="61" customFormat="1" x14ac:dyDescent="0.25">
      <c r="B237" s="64"/>
      <c r="C237" s="64"/>
      <c r="D237" s="64"/>
      <c r="E237" s="64"/>
    </row>
    <row r="238" spans="2:5" s="61" customFormat="1" x14ac:dyDescent="0.25">
      <c r="B238" s="64"/>
      <c r="C238" s="64"/>
      <c r="D238" s="64"/>
      <c r="E238" s="64"/>
    </row>
    <row r="239" spans="2:5" s="61" customFormat="1" x14ac:dyDescent="0.25">
      <c r="B239" s="64"/>
      <c r="C239" s="64"/>
      <c r="D239" s="64"/>
      <c r="E239" s="64"/>
    </row>
    <row r="240" spans="2:5" s="61" customFormat="1" x14ac:dyDescent="0.25">
      <c r="B240" s="64"/>
      <c r="C240" s="64"/>
      <c r="D240" s="64"/>
      <c r="E240" s="64"/>
    </row>
    <row r="241" spans="2:5" s="61" customFormat="1" x14ac:dyDescent="0.25">
      <c r="B241" s="64"/>
      <c r="C241" s="64"/>
      <c r="D241" s="64"/>
      <c r="E241" s="64"/>
    </row>
    <row r="242" spans="2:5" s="61" customFormat="1" x14ac:dyDescent="0.25">
      <c r="B242" s="64"/>
      <c r="C242" s="64"/>
      <c r="D242" s="64"/>
      <c r="E242" s="64"/>
    </row>
    <row r="243" spans="2:5" s="61" customFormat="1" x14ac:dyDescent="0.25">
      <c r="B243" s="64"/>
      <c r="C243" s="64"/>
      <c r="D243" s="64"/>
      <c r="E243" s="64"/>
    </row>
    <row r="244" spans="2:5" s="61" customFormat="1" x14ac:dyDescent="0.25">
      <c r="B244" s="64"/>
      <c r="C244" s="64"/>
      <c r="D244" s="64"/>
      <c r="E244" s="64"/>
    </row>
    <row r="245" spans="2:5" s="61" customFormat="1" x14ac:dyDescent="0.25">
      <c r="B245" s="64"/>
      <c r="C245" s="64"/>
      <c r="D245" s="64"/>
      <c r="E245" s="64"/>
    </row>
    <row r="246" spans="2:5" s="61" customFormat="1" x14ac:dyDescent="0.25">
      <c r="B246" s="64"/>
      <c r="C246" s="64"/>
      <c r="D246" s="64"/>
      <c r="E246" s="64"/>
    </row>
    <row r="247" spans="2:5" s="61" customFormat="1" x14ac:dyDescent="0.25">
      <c r="B247" s="64"/>
      <c r="C247" s="64"/>
      <c r="D247" s="64"/>
      <c r="E247" s="64"/>
    </row>
    <row r="248" spans="2:5" s="61" customFormat="1" x14ac:dyDescent="0.25">
      <c r="B248" s="64"/>
      <c r="C248" s="64"/>
      <c r="D248" s="64"/>
      <c r="E248" s="64"/>
    </row>
    <row r="249" spans="2:5" s="61" customFormat="1" x14ac:dyDescent="0.25">
      <c r="B249" s="64"/>
      <c r="C249" s="64"/>
      <c r="D249" s="64"/>
      <c r="E249" s="64"/>
    </row>
    <row r="250" spans="2:5" s="61" customFormat="1" x14ac:dyDescent="0.25">
      <c r="B250" s="64"/>
      <c r="C250" s="64"/>
      <c r="D250" s="64"/>
      <c r="E250" s="64"/>
    </row>
    <row r="251" spans="2:5" s="61" customFormat="1" x14ac:dyDescent="0.25">
      <c r="B251" s="64"/>
      <c r="C251" s="64"/>
      <c r="D251" s="64"/>
      <c r="E251" s="64"/>
    </row>
    <row r="252" spans="2:5" s="61" customFormat="1" x14ac:dyDescent="0.25">
      <c r="B252" s="64"/>
      <c r="C252" s="64"/>
      <c r="D252" s="64"/>
      <c r="E252" s="64"/>
    </row>
    <row r="253" spans="2:5" s="61" customFormat="1" x14ac:dyDescent="0.25">
      <c r="B253" s="64"/>
      <c r="C253" s="64"/>
      <c r="D253" s="64"/>
      <c r="E253" s="64"/>
    </row>
    <row r="254" spans="2:5" s="61" customFormat="1" x14ac:dyDescent="0.25">
      <c r="B254" s="64"/>
      <c r="C254" s="64"/>
      <c r="D254" s="64"/>
      <c r="E254" s="64"/>
    </row>
    <row r="255" spans="2:5" s="61" customFormat="1" x14ac:dyDescent="0.25">
      <c r="B255" s="64"/>
      <c r="C255" s="64"/>
      <c r="D255" s="64"/>
      <c r="E255" s="64"/>
    </row>
    <row r="256" spans="2:5" s="61" customFormat="1" x14ac:dyDescent="0.25">
      <c r="B256" s="64"/>
      <c r="C256" s="64"/>
      <c r="D256" s="64"/>
      <c r="E256" s="64"/>
    </row>
    <row r="257" spans="2:5" s="61" customFormat="1" x14ac:dyDescent="0.25">
      <c r="B257" s="64"/>
      <c r="C257" s="64"/>
      <c r="D257" s="64"/>
      <c r="E257" s="64"/>
    </row>
    <row r="258" spans="2:5" s="61" customFormat="1" x14ac:dyDescent="0.25">
      <c r="B258" s="64"/>
      <c r="C258" s="64"/>
      <c r="D258" s="64"/>
      <c r="E258" s="64"/>
    </row>
    <row r="259" spans="2:5" s="61" customFormat="1" x14ac:dyDescent="0.25">
      <c r="B259" s="64"/>
      <c r="C259" s="64"/>
      <c r="D259" s="64"/>
      <c r="E259" s="64"/>
    </row>
    <row r="260" spans="2:5" s="61" customFormat="1" x14ac:dyDescent="0.25">
      <c r="B260" s="64"/>
      <c r="C260" s="64"/>
      <c r="D260" s="64"/>
      <c r="E260" s="64"/>
    </row>
    <row r="261" spans="2:5" s="61" customFormat="1" x14ac:dyDescent="0.25">
      <c r="B261" s="64"/>
      <c r="C261" s="64"/>
      <c r="D261" s="64"/>
      <c r="E261" s="64"/>
    </row>
    <row r="262" spans="2:5" s="61" customFormat="1" x14ac:dyDescent="0.25">
      <c r="B262" s="64"/>
      <c r="C262" s="64"/>
      <c r="D262" s="64"/>
      <c r="E262" s="64"/>
    </row>
    <row r="263" spans="2:5" s="61" customFormat="1" x14ac:dyDescent="0.25">
      <c r="B263" s="64"/>
      <c r="C263" s="64"/>
      <c r="D263" s="64"/>
      <c r="E263" s="64"/>
    </row>
    <row r="264" spans="2:5" s="61" customFormat="1" x14ac:dyDescent="0.25">
      <c r="B264" s="64"/>
      <c r="C264" s="64"/>
      <c r="D264" s="64"/>
      <c r="E264" s="64"/>
    </row>
    <row r="265" spans="2:5" s="61" customFormat="1" x14ac:dyDescent="0.25">
      <c r="B265" s="64"/>
      <c r="C265" s="64"/>
      <c r="D265" s="64"/>
      <c r="E265" s="64"/>
    </row>
    <row r="266" spans="2:5" s="61" customFormat="1" x14ac:dyDescent="0.25">
      <c r="B266" s="64"/>
      <c r="C266" s="64"/>
      <c r="D266" s="64"/>
      <c r="E266" s="64"/>
    </row>
    <row r="267" spans="2:5" s="61" customFormat="1" x14ac:dyDescent="0.25">
      <c r="B267" s="64"/>
      <c r="C267" s="64"/>
      <c r="D267" s="64"/>
      <c r="E267" s="64"/>
    </row>
    <row r="268" spans="2:5" s="61" customFormat="1" x14ac:dyDescent="0.25">
      <c r="B268" s="64"/>
      <c r="C268" s="64"/>
      <c r="D268" s="64"/>
      <c r="E268" s="64"/>
    </row>
    <row r="269" spans="2:5" s="61" customFormat="1" x14ac:dyDescent="0.25">
      <c r="B269" s="64"/>
      <c r="C269" s="64"/>
      <c r="D269" s="64"/>
      <c r="E269" s="64"/>
    </row>
    <row r="270" spans="2:5" s="61" customFormat="1" x14ac:dyDescent="0.25">
      <c r="B270" s="64"/>
      <c r="C270" s="64"/>
      <c r="D270" s="64"/>
      <c r="E270" s="64"/>
    </row>
    <row r="271" spans="2:5" s="61" customFormat="1" x14ac:dyDescent="0.25">
      <c r="B271" s="64"/>
      <c r="C271" s="64"/>
      <c r="D271" s="64"/>
      <c r="E271" s="64"/>
    </row>
    <row r="272" spans="2:5" s="61" customFormat="1" x14ac:dyDescent="0.25">
      <c r="B272" s="64"/>
      <c r="C272" s="64"/>
      <c r="D272" s="64"/>
      <c r="E272" s="64"/>
    </row>
    <row r="273" spans="2:5" s="61" customFormat="1" x14ac:dyDescent="0.25">
      <c r="B273" s="64"/>
      <c r="C273" s="64"/>
      <c r="D273" s="64"/>
      <c r="E273" s="64"/>
    </row>
    <row r="274" spans="2:5" s="61" customFormat="1" x14ac:dyDescent="0.25">
      <c r="B274" s="64"/>
      <c r="C274" s="64"/>
      <c r="D274" s="64"/>
      <c r="E274" s="64"/>
    </row>
    <row r="275" spans="2:5" s="61" customFormat="1" x14ac:dyDescent="0.25">
      <c r="B275" s="64"/>
      <c r="C275" s="64"/>
      <c r="D275" s="64"/>
      <c r="E275" s="64"/>
    </row>
    <row r="276" spans="2:5" s="61" customFormat="1" x14ac:dyDescent="0.25">
      <c r="B276" s="64"/>
      <c r="C276" s="64"/>
      <c r="D276" s="64"/>
      <c r="E276" s="64"/>
    </row>
    <row r="277" spans="2:5" s="61" customFormat="1" x14ac:dyDescent="0.25">
      <c r="B277" s="64"/>
      <c r="C277" s="64"/>
      <c r="D277" s="64"/>
      <c r="E277" s="64"/>
    </row>
    <row r="278" spans="2:5" s="61" customFormat="1" x14ac:dyDescent="0.25">
      <c r="B278" s="64"/>
      <c r="C278" s="64"/>
      <c r="D278" s="64"/>
      <c r="E278" s="64"/>
    </row>
    <row r="279" spans="2:5" s="61" customFormat="1" x14ac:dyDescent="0.25">
      <c r="B279" s="64"/>
      <c r="C279" s="64"/>
      <c r="D279" s="64"/>
      <c r="E279" s="64"/>
    </row>
    <row r="280" spans="2:5" s="61" customFormat="1" x14ac:dyDescent="0.25">
      <c r="B280" s="64"/>
      <c r="C280" s="64"/>
      <c r="D280" s="64"/>
      <c r="E280" s="64"/>
    </row>
    <row r="281" spans="2:5" s="61" customFormat="1" x14ac:dyDescent="0.25">
      <c r="B281" s="64"/>
      <c r="C281" s="64"/>
      <c r="D281" s="64"/>
      <c r="E281" s="64"/>
    </row>
    <row r="282" spans="2:5" s="61" customFormat="1" x14ac:dyDescent="0.25">
      <c r="B282" s="64"/>
      <c r="C282" s="64"/>
      <c r="D282" s="64"/>
      <c r="E282" s="64"/>
    </row>
    <row r="283" spans="2:5" s="61" customFormat="1" x14ac:dyDescent="0.25">
      <c r="B283" s="64"/>
      <c r="C283" s="64"/>
      <c r="D283" s="64"/>
      <c r="E283" s="64"/>
    </row>
    <row r="284" spans="2:5" s="61" customFormat="1" x14ac:dyDescent="0.25">
      <c r="B284" s="64"/>
      <c r="C284" s="64"/>
      <c r="D284" s="64"/>
      <c r="E284" s="64"/>
    </row>
    <row r="285" spans="2:5" s="61" customFormat="1" x14ac:dyDescent="0.25">
      <c r="B285" s="64"/>
      <c r="C285" s="64"/>
      <c r="D285" s="64"/>
      <c r="E285" s="64"/>
    </row>
    <row r="286" spans="2:5" s="61" customFormat="1" x14ac:dyDescent="0.25">
      <c r="B286" s="64"/>
      <c r="C286" s="64"/>
      <c r="D286" s="64"/>
      <c r="E286" s="64"/>
    </row>
    <row r="287" spans="2:5" s="61" customFormat="1" x14ac:dyDescent="0.25">
      <c r="B287" s="64"/>
      <c r="C287" s="64"/>
      <c r="D287" s="64"/>
      <c r="E287" s="64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54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5" width="23.7109375" style="169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3" t="s">
        <v>557</v>
      </c>
      <c r="C3" s="304"/>
      <c r="D3" s="304"/>
      <c r="E3" s="305"/>
    </row>
    <row r="4" spans="2:5" x14ac:dyDescent="0.25">
      <c r="B4" s="306" t="s">
        <v>558</v>
      </c>
      <c r="C4" s="307"/>
      <c r="D4" s="307"/>
      <c r="E4" s="308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10000000000</v>
      </c>
      <c r="C6" s="85" t="s">
        <v>561</v>
      </c>
      <c r="D6" s="180"/>
      <c r="E6" s="172"/>
    </row>
    <row r="7" spans="2:5" x14ac:dyDescent="0.25">
      <c r="B7" s="177">
        <v>11000000000</v>
      </c>
      <c r="C7" s="85" t="s">
        <v>667</v>
      </c>
      <c r="D7" s="180"/>
      <c r="E7" s="172"/>
    </row>
    <row r="8" spans="2:5" x14ac:dyDescent="0.25">
      <c r="B8" s="177">
        <v>11100000000</v>
      </c>
      <c r="C8" s="85" t="s">
        <v>562</v>
      </c>
      <c r="D8" s="180"/>
      <c r="E8" s="172"/>
    </row>
    <row r="9" spans="2:5" x14ac:dyDescent="0.25">
      <c r="B9" s="177">
        <v>11101000000</v>
      </c>
      <c r="C9" s="85" t="s">
        <v>563</v>
      </c>
      <c r="D9" s="180"/>
      <c r="E9" s="172"/>
    </row>
    <row r="10" spans="2:5" x14ac:dyDescent="0.25">
      <c r="B10" s="177">
        <v>11101010000</v>
      </c>
      <c r="C10" s="85" t="s">
        <v>564</v>
      </c>
      <c r="D10" s="180"/>
      <c r="E10" s="172"/>
    </row>
    <row r="11" spans="2:5" x14ac:dyDescent="0.25">
      <c r="B11" s="177">
        <v>11101020000</v>
      </c>
      <c r="C11" s="85" t="s">
        <v>565</v>
      </c>
      <c r="D11" s="180"/>
      <c r="E11" s="172"/>
    </row>
    <row r="12" spans="2:5" x14ac:dyDescent="0.25">
      <c r="B12" s="177">
        <v>11102000000</v>
      </c>
      <c r="C12" s="86" t="s">
        <v>668</v>
      </c>
      <c r="D12" s="181"/>
      <c r="E12" s="172"/>
    </row>
    <row r="13" spans="2:5" x14ac:dyDescent="0.25">
      <c r="B13" s="177">
        <v>11102010000</v>
      </c>
      <c r="C13" s="85" t="s">
        <v>669</v>
      </c>
      <c r="D13" s="180"/>
      <c r="E13" s="172"/>
    </row>
    <row r="14" spans="2:5" x14ac:dyDescent="0.25">
      <c r="B14" s="177">
        <v>11102020000</v>
      </c>
      <c r="C14" s="86" t="s">
        <v>670</v>
      </c>
      <c r="D14" s="181"/>
      <c r="E14" s="172"/>
    </row>
    <row r="15" spans="2:5" x14ac:dyDescent="0.25">
      <c r="B15" s="177">
        <v>11102030000</v>
      </c>
      <c r="C15" s="85" t="s">
        <v>671</v>
      </c>
      <c r="D15" s="180"/>
      <c r="E15" s="172"/>
    </row>
    <row r="16" spans="2:5" x14ac:dyDescent="0.25">
      <c r="B16" s="177">
        <v>11102040000</v>
      </c>
      <c r="C16" s="85" t="s">
        <v>566</v>
      </c>
      <c r="D16" s="180"/>
      <c r="E16" s="172"/>
    </row>
    <row r="17" spans="2:5" x14ac:dyDescent="0.25">
      <c r="B17" s="177">
        <v>11102050000</v>
      </c>
      <c r="C17" s="85" t="s">
        <v>567</v>
      </c>
      <c r="D17" s="180"/>
      <c r="E17" s="172"/>
    </row>
    <row r="18" spans="2:5" x14ac:dyDescent="0.25">
      <c r="B18" s="177">
        <v>11102060000</v>
      </c>
      <c r="C18" s="85" t="s">
        <v>568</v>
      </c>
      <c r="D18" s="180"/>
      <c r="E18" s="172"/>
    </row>
    <row r="19" spans="2:5" x14ac:dyDescent="0.25">
      <c r="B19" s="177">
        <v>11102070000</v>
      </c>
      <c r="C19" s="86" t="s">
        <v>569</v>
      </c>
      <c r="D19" s="181"/>
      <c r="E19" s="172"/>
    </row>
    <row r="20" spans="2:5" x14ac:dyDescent="0.25">
      <c r="B20" s="177">
        <v>11102080000</v>
      </c>
      <c r="C20" s="86" t="s">
        <v>672</v>
      </c>
      <c r="D20" s="181"/>
      <c r="E20" s="172"/>
    </row>
    <row r="21" spans="2:5" x14ac:dyDescent="0.25">
      <c r="B21" s="177">
        <v>11102090000</v>
      </c>
      <c r="C21" s="85" t="s">
        <v>570</v>
      </c>
      <c r="D21" s="180"/>
      <c r="E21" s="172"/>
    </row>
    <row r="22" spans="2:5" x14ac:dyDescent="0.25">
      <c r="B22" s="177">
        <v>11102100000</v>
      </c>
      <c r="C22" s="85" t="s">
        <v>673</v>
      </c>
      <c r="D22" s="180"/>
      <c r="E22" s="172"/>
    </row>
    <row r="23" spans="2:5" x14ac:dyDescent="0.25">
      <c r="B23" s="177">
        <v>11102990000</v>
      </c>
      <c r="C23" s="85" t="s">
        <v>674</v>
      </c>
      <c r="D23" s="180"/>
      <c r="E23" s="172"/>
    </row>
    <row r="24" spans="2:5" x14ac:dyDescent="0.25">
      <c r="B24" s="177">
        <v>11200000000</v>
      </c>
      <c r="C24" s="85" t="s">
        <v>597</v>
      </c>
      <c r="D24" s="180"/>
      <c r="E24" s="172"/>
    </row>
    <row r="25" spans="2:5" x14ac:dyDescent="0.25">
      <c r="B25" s="177">
        <v>11201000000</v>
      </c>
      <c r="C25" s="85" t="s">
        <v>675</v>
      </c>
      <c r="D25" s="180"/>
      <c r="E25" s="172"/>
    </row>
    <row r="26" spans="2:5" x14ac:dyDescent="0.25">
      <c r="B26" s="177">
        <v>11201010000</v>
      </c>
      <c r="C26" s="85" t="s">
        <v>571</v>
      </c>
      <c r="D26" s="180"/>
      <c r="E26" s="172"/>
    </row>
    <row r="27" spans="2:5" x14ac:dyDescent="0.25">
      <c r="B27" s="177">
        <v>11201020000</v>
      </c>
      <c r="C27" s="85" t="s">
        <v>676</v>
      </c>
      <c r="D27" s="180"/>
      <c r="E27" s="172"/>
    </row>
    <row r="28" spans="2:5" x14ac:dyDescent="0.25">
      <c r="B28" s="177">
        <v>11201030000</v>
      </c>
      <c r="C28" s="85" t="s">
        <v>572</v>
      </c>
      <c r="D28" s="180"/>
      <c r="E28" s="172"/>
    </row>
    <row r="29" spans="2:5" x14ac:dyDescent="0.25">
      <c r="B29" s="177">
        <v>11201040000</v>
      </c>
      <c r="C29" s="85" t="s">
        <v>677</v>
      </c>
      <c r="D29" s="180"/>
      <c r="E29" s="172"/>
    </row>
    <row r="30" spans="2:5" x14ac:dyDescent="0.25">
      <c r="B30" s="177">
        <v>11201050000</v>
      </c>
      <c r="C30" s="85" t="s">
        <v>678</v>
      </c>
      <c r="D30" s="180"/>
      <c r="E30" s="172"/>
    </row>
    <row r="31" spans="2:5" x14ac:dyDescent="0.25">
      <c r="B31" s="177">
        <v>11201060000</v>
      </c>
      <c r="C31" s="85" t="s">
        <v>679</v>
      </c>
      <c r="D31" s="180"/>
      <c r="E31" s="172"/>
    </row>
    <row r="32" spans="2:5" x14ac:dyDescent="0.25">
      <c r="B32" s="177">
        <v>11201070000</v>
      </c>
      <c r="C32" s="85" t="s">
        <v>680</v>
      </c>
      <c r="D32" s="180"/>
      <c r="E32" s="172"/>
    </row>
    <row r="33" spans="2:5" x14ac:dyDescent="0.25">
      <c r="B33" s="177">
        <v>11201080000</v>
      </c>
      <c r="C33" s="85" t="s">
        <v>681</v>
      </c>
      <c r="D33" s="180"/>
      <c r="E33" s="172"/>
    </row>
    <row r="34" spans="2:5" x14ac:dyDescent="0.25">
      <c r="B34" s="177">
        <v>11201090000</v>
      </c>
      <c r="C34" s="85" t="s">
        <v>682</v>
      </c>
      <c r="D34" s="180"/>
      <c r="E34" s="172"/>
    </row>
    <row r="35" spans="2:5" x14ac:dyDescent="0.25">
      <c r="B35" s="177">
        <v>11201100000</v>
      </c>
      <c r="C35" s="85" t="s">
        <v>683</v>
      </c>
      <c r="D35" s="180"/>
      <c r="E35" s="172"/>
    </row>
    <row r="36" spans="2:5" x14ac:dyDescent="0.25">
      <c r="B36" s="177">
        <v>11201990000</v>
      </c>
      <c r="C36" s="85" t="s">
        <v>684</v>
      </c>
      <c r="D36" s="180"/>
      <c r="E36" s="172"/>
    </row>
    <row r="37" spans="2:5" x14ac:dyDescent="0.25">
      <c r="B37" s="177">
        <v>11202000000</v>
      </c>
      <c r="C37" s="85" t="s">
        <v>575</v>
      </c>
      <c r="D37" s="180"/>
      <c r="E37" s="172"/>
    </row>
    <row r="38" spans="2:5" x14ac:dyDescent="0.25">
      <c r="B38" s="177">
        <v>11202010000</v>
      </c>
      <c r="C38" s="85" t="s">
        <v>576</v>
      </c>
      <c r="D38" s="180"/>
      <c r="E38" s="172"/>
    </row>
    <row r="39" spans="2:5" x14ac:dyDescent="0.25">
      <c r="B39" s="177">
        <v>11202020000</v>
      </c>
      <c r="C39" s="85" t="s">
        <v>577</v>
      </c>
      <c r="D39" s="180"/>
      <c r="E39" s="172"/>
    </row>
    <row r="40" spans="2:5" x14ac:dyDescent="0.25">
      <c r="B40" s="177">
        <v>11203000000</v>
      </c>
      <c r="C40" s="85" t="s">
        <v>685</v>
      </c>
      <c r="D40" s="180"/>
      <c r="E40" s="172"/>
    </row>
    <row r="41" spans="2:5" x14ac:dyDescent="0.25">
      <c r="B41" s="177">
        <v>11203010000</v>
      </c>
      <c r="C41" s="85" t="s">
        <v>578</v>
      </c>
      <c r="D41" s="180"/>
      <c r="E41" s="172"/>
    </row>
    <row r="42" spans="2:5" x14ac:dyDescent="0.25">
      <c r="B42" s="177">
        <v>11203020000</v>
      </c>
      <c r="C42" s="85" t="s">
        <v>579</v>
      </c>
      <c r="D42" s="180"/>
      <c r="E42" s="172"/>
    </row>
    <row r="43" spans="2:5" x14ac:dyDescent="0.25">
      <c r="B43" s="177">
        <v>11203030000</v>
      </c>
      <c r="C43" s="85" t="s">
        <v>686</v>
      </c>
      <c r="D43" s="180"/>
      <c r="E43" s="172"/>
    </row>
    <row r="44" spans="2:5" x14ac:dyDescent="0.25">
      <c r="B44" s="177">
        <v>11203040000</v>
      </c>
      <c r="C44" s="85" t="s">
        <v>687</v>
      </c>
      <c r="D44" s="180"/>
      <c r="E44" s="172"/>
    </row>
    <row r="45" spans="2:5" x14ac:dyDescent="0.25">
      <c r="B45" s="177">
        <v>11203050000</v>
      </c>
      <c r="C45" s="85" t="s">
        <v>688</v>
      </c>
      <c r="D45" s="180"/>
      <c r="E45" s="172"/>
    </row>
    <row r="46" spans="2:5" x14ac:dyDescent="0.25">
      <c r="B46" s="177">
        <v>11203060000</v>
      </c>
      <c r="C46" s="85" t="s">
        <v>689</v>
      </c>
      <c r="D46" s="180"/>
      <c r="E46" s="172"/>
    </row>
    <row r="47" spans="2:5" x14ac:dyDescent="0.25">
      <c r="B47" s="177">
        <v>11203070000</v>
      </c>
      <c r="C47" s="85" t="s">
        <v>690</v>
      </c>
      <c r="D47" s="180"/>
      <c r="E47" s="172"/>
    </row>
    <row r="48" spans="2:5" x14ac:dyDescent="0.25">
      <c r="B48" s="177">
        <v>11203080000</v>
      </c>
      <c r="C48" s="85" t="s">
        <v>691</v>
      </c>
      <c r="D48" s="180"/>
      <c r="E48" s="172"/>
    </row>
    <row r="49" spans="2:5" x14ac:dyDescent="0.25">
      <c r="B49" s="177">
        <v>11203990000</v>
      </c>
      <c r="C49" s="85" t="s">
        <v>692</v>
      </c>
      <c r="D49" s="180"/>
      <c r="E49" s="172"/>
    </row>
    <row r="50" spans="2:5" x14ac:dyDescent="0.25">
      <c r="B50" s="177">
        <v>11204000000</v>
      </c>
      <c r="C50" s="85" t="s">
        <v>580</v>
      </c>
      <c r="D50" s="180"/>
      <c r="E50" s="172"/>
    </row>
    <row r="51" spans="2:5" x14ac:dyDescent="0.25">
      <c r="B51" s="177">
        <v>11204010000</v>
      </c>
      <c r="C51" s="85" t="s">
        <v>581</v>
      </c>
      <c r="D51" s="180"/>
      <c r="E51" s="172"/>
    </row>
    <row r="52" spans="2:5" x14ac:dyDescent="0.25">
      <c r="B52" s="177">
        <v>11204020000</v>
      </c>
      <c r="C52" s="85" t="s">
        <v>582</v>
      </c>
      <c r="D52" s="180"/>
      <c r="E52" s="172"/>
    </row>
    <row r="53" spans="2:5" x14ac:dyDescent="0.25">
      <c r="B53" s="177">
        <v>11204030000</v>
      </c>
      <c r="C53" s="85" t="s">
        <v>583</v>
      </c>
      <c r="D53" s="180"/>
      <c r="E53" s="172"/>
    </row>
    <row r="54" spans="2:5" x14ac:dyDescent="0.25">
      <c r="B54" s="177">
        <v>11204040000</v>
      </c>
      <c r="C54" s="85" t="s">
        <v>584</v>
      </c>
      <c r="D54" s="180"/>
      <c r="E54" s="172"/>
    </row>
    <row r="55" spans="2:5" x14ac:dyDescent="0.25">
      <c r="B55" s="177">
        <v>11204050000</v>
      </c>
      <c r="C55" s="85" t="s">
        <v>693</v>
      </c>
      <c r="D55" s="180"/>
      <c r="E55" s="172"/>
    </row>
    <row r="56" spans="2:5" x14ac:dyDescent="0.25">
      <c r="B56" s="177">
        <v>11204060000</v>
      </c>
      <c r="C56" s="85" t="s">
        <v>694</v>
      </c>
      <c r="D56" s="180"/>
      <c r="E56" s="172"/>
    </row>
    <row r="57" spans="2:5" x14ac:dyDescent="0.25">
      <c r="B57" s="177">
        <v>11204070000</v>
      </c>
      <c r="C57" s="85" t="s">
        <v>695</v>
      </c>
      <c r="D57" s="180"/>
      <c r="E57" s="172"/>
    </row>
    <row r="58" spans="2:5" x14ac:dyDescent="0.25">
      <c r="B58" s="177">
        <v>11204990000</v>
      </c>
      <c r="C58" s="85" t="s">
        <v>696</v>
      </c>
      <c r="D58" s="180"/>
      <c r="E58" s="172"/>
    </row>
    <row r="59" spans="2:5" x14ac:dyDescent="0.25">
      <c r="B59" s="177">
        <v>11300000000</v>
      </c>
      <c r="C59" s="85" t="s">
        <v>585</v>
      </c>
      <c r="D59" s="180"/>
      <c r="E59" s="172"/>
    </row>
    <row r="60" spans="2:5" x14ac:dyDescent="0.25">
      <c r="B60" s="177">
        <v>11301000000</v>
      </c>
      <c r="C60" s="85" t="s">
        <v>586</v>
      </c>
      <c r="D60" s="180"/>
      <c r="E60" s="172"/>
    </row>
    <row r="61" spans="2:5" x14ac:dyDescent="0.25">
      <c r="B61" s="177">
        <v>11301010000</v>
      </c>
      <c r="C61" s="85" t="s">
        <v>588</v>
      </c>
      <c r="D61" s="180"/>
      <c r="E61" s="172"/>
    </row>
    <row r="62" spans="2:5" x14ac:dyDescent="0.25">
      <c r="B62" s="177">
        <v>11301020000</v>
      </c>
      <c r="C62" s="85" t="s">
        <v>697</v>
      </c>
      <c r="D62" s="180"/>
      <c r="E62" s="172"/>
    </row>
    <row r="63" spans="2:5" x14ac:dyDescent="0.25">
      <c r="B63" s="177">
        <v>11301030000</v>
      </c>
      <c r="C63" s="85" t="s">
        <v>698</v>
      </c>
      <c r="D63" s="180"/>
      <c r="E63" s="172"/>
    </row>
    <row r="64" spans="2:5" x14ac:dyDescent="0.25">
      <c r="B64" s="177">
        <v>11301040000</v>
      </c>
      <c r="C64" s="85" t="s">
        <v>689</v>
      </c>
      <c r="D64" s="180"/>
      <c r="E64" s="172"/>
    </row>
    <row r="65" spans="2:5" x14ac:dyDescent="0.25">
      <c r="B65" s="177">
        <v>11301050000</v>
      </c>
      <c r="C65" s="85" t="s">
        <v>688</v>
      </c>
      <c r="D65" s="180"/>
      <c r="E65" s="172"/>
    </row>
    <row r="66" spans="2:5" x14ac:dyDescent="0.25">
      <c r="B66" s="177">
        <v>11301060000</v>
      </c>
      <c r="C66" s="85" t="s">
        <v>587</v>
      </c>
      <c r="D66" s="180"/>
      <c r="E66" s="172"/>
    </row>
    <row r="67" spans="2:5" x14ac:dyDescent="0.25">
      <c r="B67" s="177">
        <v>11301070000</v>
      </c>
      <c r="C67" s="85" t="s">
        <v>687</v>
      </c>
      <c r="D67" s="180"/>
      <c r="E67" s="172"/>
    </row>
    <row r="68" spans="2:5" x14ac:dyDescent="0.25">
      <c r="B68" s="177">
        <v>11301990000</v>
      </c>
      <c r="C68" s="85" t="s">
        <v>699</v>
      </c>
      <c r="D68" s="180"/>
      <c r="E68" s="172"/>
    </row>
    <row r="69" spans="2:5" x14ac:dyDescent="0.25">
      <c r="B69" s="177">
        <v>11400000000</v>
      </c>
      <c r="C69" s="85" t="s">
        <v>589</v>
      </c>
      <c r="D69" s="180"/>
      <c r="E69" s="172"/>
    </row>
    <row r="70" spans="2:5" x14ac:dyDescent="0.25">
      <c r="B70" s="177">
        <v>11401000000</v>
      </c>
      <c r="C70" s="85" t="s">
        <v>590</v>
      </c>
      <c r="D70" s="180"/>
      <c r="E70" s="172"/>
    </row>
    <row r="71" spans="2:5" x14ac:dyDescent="0.25">
      <c r="B71" s="177">
        <v>11401010000</v>
      </c>
      <c r="C71" s="85" t="s">
        <v>591</v>
      </c>
      <c r="D71" s="180"/>
      <c r="E71" s="172"/>
    </row>
    <row r="72" spans="2:5" x14ac:dyDescent="0.25">
      <c r="B72" s="177">
        <v>11401020000</v>
      </c>
      <c r="C72" s="85" t="s">
        <v>592</v>
      </c>
      <c r="D72" s="180"/>
      <c r="E72" s="172"/>
    </row>
    <row r="73" spans="2:5" x14ac:dyDescent="0.25">
      <c r="B73" s="177">
        <v>11401990000</v>
      </c>
      <c r="C73" s="85" t="s">
        <v>700</v>
      </c>
      <c r="D73" s="180"/>
      <c r="E73" s="172"/>
    </row>
    <row r="74" spans="2:5" x14ac:dyDescent="0.25">
      <c r="B74" s="177">
        <v>11402000000</v>
      </c>
      <c r="C74" s="85" t="s">
        <v>593</v>
      </c>
      <c r="D74" s="180"/>
      <c r="E74" s="172"/>
    </row>
    <row r="75" spans="2:5" x14ac:dyDescent="0.25">
      <c r="B75" s="177">
        <v>11402010000</v>
      </c>
      <c r="C75" s="85" t="s">
        <v>594</v>
      </c>
      <c r="D75" s="180"/>
      <c r="E75" s="172"/>
    </row>
    <row r="76" spans="2:5" x14ac:dyDescent="0.25">
      <c r="B76" s="177">
        <v>11402020000</v>
      </c>
      <c r="C76" s="85" t="s">
        <v>701</v>
      </c>
      <c r="D76" s="180"/>
      <c r="E76" s="172"/>
    </row>
    <row r="77" spans="2:5" x14ac:dyDescent="0.25">
      <c r="B77" s="177">
        <v>11402030000</v>
      </c>
      <c r="C77" s="85" t="s">
        <v>595</v>
      </c>
      <c r="D77" s="180"/>
      <c r="E77" s="172"/>
    </row>
    <row r="78" spans="2:5" x14ac:dyDescent="0.25">
      <c r="B78" s="177">
        <v>11402040000</v>
      </c>
      <c r="C78" s="85" t="s">
        <v>596</v>
      </c>
      <c r="D78" s="180"/>
      <c r="E78" s="172"/>
    </row>
    <row r="79" spans="2:5" x14ac:dyDescent="0.25">
      <c r="B79" s="177">
        <v>11402050000</v>
      </c>
      <c r="C79" s="85" t="s">
        <v>702</v>
      </c>
      <c r="D79" s="180"/>
      <c r="E79" s="172"/>
    </row>
    <row r="80" spans="2:5" x14ac:dyDescent="0.25">
      <c r="B80" s="177">
        <v>12000000000</v>
      </c>
      <c r="C80" s="85" t="s">
        <v>703</v>
      </c>
      <c r="D80" s="180"/>
      <c r="E80" s="172"/>
    </row>
    <row r="81" spans="2:5" x14ac:dyDescent="0.25">
      <c r="B81" s="177">
        <v>12100000000</v>
      </c>
      <c r="C81" s="85" t="s">
        <v>704</v>
      </c>
      <c r="D81" s="180"/>
      <c r="E81" s="172"/>
    </row>
    <row r="82" spans="2:5" x14ac:dyDescent="0.25">
      <c r="B82" s="177">
        <v>12101000000</v>
      </c>
      <c r="C82" s="85" t="s">
        <v>705</v>
      </c>
      <c r="D82" s="180"/>
      <c r="E82" s="172"/>
    </row>
    <row r="83" spans="2:5" x14ac:dyDescent="0.25">
      <c r="B83" s="177">
        <v>12101010000</v>
      </c>
      <c r="C83" s="85" t="s">
        <v>706</v>
      </c>
      <c r="D83" s="180"/>
      <c r="E83" s="172"/>
    </row>
    <row r="84" spans="2:5" x14ac:dyDescent="0.25">
      <c r="B84" s="177">
        <v>12101020000</v>
      </c>
      <c r="C84" s="85" t="s">
        <v>566</v>
      </c>
      <c r="D84" s="180"/>
      <c r="E84" s="172"/>
    </row>
    <row r="85" spans="2:5" x14ac:dyDescent="0.25">
      <c r="B85" s="177">
        <v>12101030000</v>
      </c>
      <c r="C85" s="85" t="s">
        <v>567</v>
      </c>
      <c r="D85" s="180"/>
      <c r="E85" s="172"/>
    </row>
    <row r="86" spans="2:5" x14ac:dyDescent="0.25">
      <c r="B86" s="177">
        <v>12101040000</v>
      </c>
      <c r="C86" s="85" t="s">
        <v>568</v>
      </c>
      <c r="D86" s="180"/>
      <c r="E86" s="172"/>
    </row>
    <row r="87" spans="2:5" x14ac:dyDescent="0.25">
      <c r="B87" s="177">
        <v>12101050000</v>
      </c>
      <c r="C87" s="85" t="s">
        <v>672</v>
      </c>
      <c r="D87" s="180"/>
      <c r="E87" s="172"/>
    </row>
    <row r="88" spans="2:5" x14ac:dyDescent="0.25">
      <c r="B88" s="177">
        <v>12101060000</v>
      </c>
      <c r="C88" s="85" t="s">
        <v>707</v>
      </c>
      <c r="D88" s="180"/>
      <c r="E88" s="172"/>
    </row>
    <row r="89" spans="2:5" x14ac:dyDescent="0.25">
      <c r="B89" s="177">
        <v>12200000000</v>
      </c>
      <c r="C89" s="85" t="s">
        <v>597</v>
      </c>
      <c r="D89" s="180"/>
      <c r="E89" s="172"/>
    </row>
    <row r="90" spans="2:5" x14ac:dyDescent="0.25">
      <c r="B90" s="177">
        <v>12201000000</v>
      </c>
      <c r="C90" s="85" t="s">
        <v>675</v>
      </c>
      <c r="D90" s="180"/>
      <c r="E90" s="172"/>
    </row>
    <row r="91" spans="2:5" x14ac:dyDescent="0.25">
      <c r="B91" s="177">
        <v>12201010000</v>
      </c>
      <c r="C91" s="85" t="s">
        <v>571</v>
      </c>
      <c r="D91" s="180"/>
      <c r="E91" s="172"/>
    </row>
    <row r="92" spans="2:5" x14ac:dyDescent="0.25">
      <c r="B92" s="177">
        <v>12201020000</v>
      </c>
      <c r="C92" s="85" t="s">
        <v>676</v>
      </c>
      <c r="D92" s="180"/>
      <c r="E92" s="172"/>
    </row>
    <row r="93" spans="2:5" x14ac:dyDescent="0.25">
      <c r="B93" s="177">
        <v>12201030000</v>
      </c>
      <c r="C93" s="85" t="s">
        <v>573</v>
      </c>
      <c r="D93" s="180"/>
      <c r="E93" s="172"/>
    </row>
    <row r="94" spans="2:5" x14ac:dyDescent="0.25">
      <c r="B94" s="177">
        <v>12201040000</v>
      </c>
      <c r="C94" s="85" t="s">
        <v>708</v>
      </c>
      <c r="D94" s="180"/>
      <c r="E94" s="172"/>
    </row>
    <row r="95" spans="2:5" x14ac:dyDescent="0.25">
      <c r="B95" s="177">
        <v>12201050000</v>
      </c>
      <c r="C95" s="85" t="s">
        <v>574</v>
      </c>
      <c r="D95" s="180"/>
      <c r="E95" s="172"/>
    </row>
    <row r="96" spans="2:5" x14ac:dyDescent="0.25">
      <c r="B96" s="177">
        <v>12201060000</v>
      </c>
      <c r="C96" s="85" t="s">
        <v>683</v>
      </c>
      <c r="D96" s="180"/>
      <c r="E96" s="172"/>
    </row>
    <row r="97" spans="2:5" x14ac:dyDescent="0.25">
      <c r="B97" s="177">
        <v>12201070000</v>
      </c>
      <c r="C97" s="85" t="s">
        <v>709</v>
      </c>
      <c r="D97" s="180"/>
      <c r="E97" s="172"/>
    </row>
    <row r="98" spans="2:5" x14ac:dyDescent="0.25">
      <c r="B98" s="177">
        <v>12201080000</v>
      </c>
      <c r="C98" s="85" t="s">
        <v>710</v>
      </c>
      <c r="D98" s="180"/>
      <c r="E98" s="172"/>
    </row>
    <row r="99" spans="2:5" x14ac:dyDescent="0.25">
      <c r="B99" s="177">
        <v>12201090000</v>
      </c>
      <c r="C99" s="85" t="s">
        <v>711</v>
      </c>
      <c r="D99" s="180"/>
      <c r="E99" s="172"/>
    </row>
    <row r="100" spans="2:5" x14ac:dyDescent="0.25">
      <c r="B100" s="177">
        <v>12201990000</v>
      </c>
      <c r="C100" s="85" t="s">
        <v>712</v>
      </c>
      <c r="D100" s="180"/>
      <c r="E100" s="172"/>
    </row>
    <row r="101" spans="2:5" x14ac:dyDescent="0.25">
      <c r="B101" s="177">
        <v>12202000000</v>
      </c>
      <c r="C101" s="85" t="s">
        <v>685</v>
      </c>
      <c r="D101" s="180"/>
      <c r="E101" s="172"/>
    </row>
    <row r="102" spans="2:5" x14ac:dyDescent="0.25">
      <c r="B102" s="177">
        <v>12202010000</v>
      </c>
      <c r="C102" s="85" t="s">
        <v>579</v>
      </c>
      <c r="D102" s="180"/>
      <c r="E102" s="172"/>
    </row>
    <row r="103" spans="2:5" x14ac:dyDescent="0.25">
      <c r="B103" s="177">
        <v>12202020000</v>
      </c>
      <c r="C103" s="85" t="s">
        <v>686</v>
      </c>
      <c r="D103" s="180"/>
      <c r="E103" s="172"/>
    </row>
    <row r="104" spans="2:5" x14ac:dyDescent="0.25">
      <c r="B104" s="177">
        <v>12202030000</v>
      </c>
      <c r="C104" s="85" t="s">
        <v>687</v>
      </c>
      <c r="D104" s="180"/>
      <c r="E104" s="172"/>
    </row>
    <row r="105" spans="2:5" x14ac:dyDescent="0.25">
      <c r="B105" s="177">
        <v>12202040000</v>
      </c>
      <c r="C105" s="85" t="s">
        <v>688</v>
      </c>
      <c r="D105" s="180"/>
      <c r="E105" s="172"/>
    </row>
    <row r="106" spans="2:5" x14ac:dyDescent="0.25">
      <c r="B106" s="177">
        <v>12202050000</v>
      </c>
      <c r="C106" s="85" t="s">
        <v>689</v>
      </c>
      <c r="D106" s="180"/>
      <c r="E106" s="172"/>
    </row>
    <row r="107" spans="2:5" x14ac:dyDescent="0.25">
      <c r="B107" s="177">
        <v>12202060000</v>
      </c>
      <c r="C107" s="85" t="s">
        <v>690</v>
      </c>
      <c r="D107" s="180"/>
      <c r="E107" s="172"/>
    </row>
    <row r="108" spans="2:5" x14ac:dyDescent="0.25">
      <c r="B108" s="177">
        <v>12202070000</v>
      </c>
      <c r="C108" s="85" t="s">
        <v>691</v>
      </c>
      <c r="D108" s="180"/>
      <c r="E108" s="172"/>
    </row>
    <row r="109" spans="2:5" x14ac:dyDescent="0.25">
      <c r="B109" s="177">
        <v>12202080000</v>
      </c>
      <c r="C109" s="85" t="s">
        <v>713</v>
      </c>
      <c r="D109" s="180"/>
      <c r="E109" s="172"/>
    </row>
    <row r="110" spans="2:5" x14ac:dyDescent="0.25">
      <c r="B110" s="177">
        <v>12202990000</v>
      </c>
      <c r="C110" s="85" t="s">
        <v>714</v>
      </c>
      <c r="D110" s="180"/>
      <c r="E110" s="172"/>
    </row>
    <row r="111" spans="2:5" x14ac:dyDescent="0.25">
      <c r="B111" s="177">
        <v>12203000000</v>
      </c>
      <c r="C111" s="85" t="s">
        <v>580</v>
      </c>
      <c r="D111" s="180"/>
      <c r="E111" s="172"/>
    </row>
    <row r="112" spans="2:5" x14ac:dyDescent="0.25">
      <c r="B112" s="177">
        <v>12203010000</v>
      </c>
      <c r="C112" s="85" t="s">
        <v>581</v>
      </c>
      <c r="D112" s="180"/>
      <c r="E112" s="172"/>
    </row>
    <row r="113" spans="2:5" x14ac:dyDescent="0.25">
      <c r="B113" s="177">
        <v>12203020000</v>
      </c>
      <c r="C113" s="85" t="s">
        <v>694</v>
      </c>
      <c r="D113" s="180"/>
      <c r="E113" s="172"/>
    </row>
    <row r="114" spans="2:5" x14ac:dyDescent="0.25">
      <c r="B114" s="177">
        <v>12203030000</v>
      </c>
      <c r="C114" s="85" t="s">
        <v>715</v>
      </c>
      <c r="D114" s="180"/>
      <c r="E114" s="172"/>
    </row>
    <row r="115" spans="2:5" x14ac:dyDescent="0.25">
      <c r="B115" s="177">
        <v>12203040000</v>
      </c>
      <c r="C115" s="85" t="s">
        <v>716</v>
      </c>
      <c r="D115" s="180"/>
      <c r="E115" s="172"/>
    </row>
    <row r="116" spans="2:5" x14ac:dyDescent="0.25">
      <c r="B116" s="177">
        <v>12203990000</v>
      </c>
      <c r="C116" s="85" t="s">
        <v>717</v>
      </c>
      <c r="D116" s="180"/>
      <c r="E116" s="172"/>
    </row>
    <row r="117" spans="2:5" x14ac:dyDescent="0.25">
      <c r="B117" s="177">
        <v>12300000000</v>
      </c>
      <c r="C117" s="85" t="s">
        <v>598</v>
      </c>
      <c r="D117" s="180"/>
      <c r="E117" s="172"/>
    </row>
    <row r="118" spans="2:5" x14ac:dyDescent="0.25">
      <c r="B118" s="177">
        <v>12301000000</v>
      </c>
      <c r="C118" s="85" t="s">
        <v>599</v>
      </c>
      <c r="D118" s="180"/>
      <c r="E118" s="172"/>
    </row>
    <row r="119" spans="2:5" x14ac:dyDescent="0.25">
      <c r="B119" s="177">
        <v>12301010000</v>
      </c>
      <c r="C119" s="85" t="s">
        <v>600</v>
      </c>
      <c r="D119" s="180"/>
      <c r="E119" s="172"/>
    </row>
    <row r="120" spans="2:5" x14ac:dyDescent="0.25">
      <c r="B120" s="177">
        <v>12301020000</v>
      </c>
      <c r="C120" s="85" t="s">
        <v>718</v>
      </c>
      <c r="D120" s="180"/>
      <c r="E120" s="172"/>
    </row>
    <row r="121" spans="2:5" x14ac:dyDescent="0.25">
      <c r="B121" s="177">
        <v>12301030000</v>
      </c>
      <c r="C121" s="85" t="s">
        <v>719</v>
      </c>
      <c r="D121" s="180"/>
      <c r="E121" s="172"/>
    </row>
    <row r="122" spans="2:5" x14ac:dyDescent="0.25">
      <c r="B122" s="177">
        <v>12301040000</v>
      </c>
      <c r="C122" s="85" t="s">
        <v>720</v>
      </c>
      <c r="D122" s="180"/>
      <c r="E122" s="172"/>
    </row>
    <row r="123" spans="2:5" x14ac:dyDescent="0.25">
      <c r="B123" s="177">
        <v>12301050000</v>
      </c>
      <c r="C123" s="85" t="s">
        <v>601</v>
      </c>
      <c r="D123" s="180"/>
      <c r="E123" s="172"/>
    </row>
    <row r="124" spans="2:5" x14ac:dyDescent="0.25">
      <c r="B124" s="177">
        <v>12301060000</v>
      </c>
      <c r="C124" s="85" t="s">
        <v>602</v>
      </c>
      <c r="D124" s="180"/>
      <c r="E124" s="172"/>
    </row>
    <row r="125" spans="2:5" x14ac:dyDescent="0.25">
      <c r="B125" s="177">
        <v>12301990000</v>
      </c>
      <c r="C125" s="85" t="s">
        <v>721</v>
      </c>
      <c r="D125" s="180"/>
      <c r="E125" s="172"/>
    </row>
    <row r="126" spans="2:5" x14ac:dyDescent="0.25">
      <c r="B126" s="177">
        <v>12400000000</v>
      </c>
      <c r="C126" s="85" t="s">
        <v>603</v>
      </c>
      <c r="D126" s="180"/>
      <c r="E126" s="172"/>
    </row>
    <row r="127" spans="2:5" x14ac:dyDescent="0.25">
      <c r="B127" s="177">
        <v>12401000000</v>
      </c>
      <c r="C127" s="85" t="s">
        <v>604</v>
      </c>
      <c r="D127" s="180"/>
      <c r="E127" s="172"/>
    </row>
    <row r="128" spans="2:5" x14ac:dyDescent="0.25">
      <c r="B128" s="177">
        <v>12401010000</v>
      </c>
      <c r="C128" s="85" t="s">
        <v>605</v>
      </c>
      <c r="D128" s="180"/>
      <c r="E128" s="172"/>
    </row>
    <row r="129" spans="2:5" x14ac:dyDescent="0.25">
      <c r="B129" s="177">
        <v>12401020000</v>
      </c>
      <c r="C129" s="85" t="s">
        <v>722</v>
      </c>
      <c r="D129" s="180"/>
      <c r="E129" s="172"/>
    </row>
    <row r="130" spans="2:5" x14ac:dyDescent="0.25">
      <c r="B130" s="177">
        <v>12401030000</v>
      </c>
      <c r="C130" s="85" t="s">
        <v>606</v>
      </c>
      <c r="D130" s="180"/>
      <c r="E130" s="172"/>
    </row>
    <row r="131" spans="2:5" x14ac:dyDescent="0.25">
      <c r="B131" s="177">
        <v>12401040000</v>
      </c>
      <c r="C131" s="85" t="s">
        <v>607</v>
      </c>
      <c r="D131" s="180"/>
      <c r="E131" s="172"/>
    </row>
    <row r="132" spans="2:5" x14ac:dyDescent="0.25">
      <c r="B132" s="177">
        <v>12401050000</v>
      </c>
      <c r="C132" s="85" t="s">
        <v>608</v>
      </c>
      <c r="D132" s="180"/>
      <c r="E132" s="172"/>
    </row>
    <row r="133" spans="2:5" x14ac:dyDescent="0.25">
      <c r="B133" s="177">
        <v>12401060000</v>
      </c>
      <c r="C133" s="85" t="s">
        <v>609</v>
      </c>
      <c r="D133" s="180"/>
      <c r="E133" s="172"/>
    </row>
    <row r="134" spans="2:5" x14ac:dyDescent="0.25">
      <c r="B134" s="177">
        <v>12401070000</v>
      </c>
      <c r="C134" s="85" t="s">
        <v>610</v>
      </c>
      <c r="D134" s="180"/>
      <c r="E134" s="172"/>
    </row>
    <row r="135" spans="2:5" x14ac:dyDescent="0.25">
      <c r="B135" s="177">
        <v>12401080000</v>
      </c>
      <c r="C135" s="85" t="s">
        <v>611</v>
      </c>
      <c r="D135" s="180"/>
      <c r="E135" s="172"/>
    </row>
    <row r="136" spans="2:5" x14ac:dyDescent="0.25">
      <c r="B136" s="177">
        <v>12401090000</v>
      </c>
      <c r="C136" s="85" t="s">
        <v>723</v>
      </c>
      <c r="D136" s="180"/>
      <c r="E136" s="172"/>
    </row>
    <row r="137" spans="2:5" x14ac:dyDescent="0.25">
      <c r="B137" s="177">
        <v>12401100000</v>
      </c>
      <c r="C137" s="85" t="s">
        <v>612</v>
      </c>
      <c r="D137" s="180"/>
      <c r="E137" s="172"/>
    </row>
    <row r="138" spans="2:5" x14ac:dyDescent="0.25">
      <c r="B138" s="177">
        <v>12401110000</v>
      </c>
      <c r="C138" s="85" t="s">
        <v>724</v>
      </c>
      <c r="D138" s="180"/>
      <c r="E138" s="172"/>
    </row>
    <row r="139" spans="2:5" x14ac:dyDescent="0.25">
      <c r="B139" s="177">
        <v>12401120000</v>
      </c>
      <c r="C139" s="85" t="s">
        <v>725</v>
      </c>
      <c r="D139" s="180"/>
      <c r="E139" s="172"/>
    </row>
    <row r="140" spans="2:5" x14ac:dyDescent="0.25">
      <c r="B140" s="177">
        <v>12401130000</v>
      </c>
      <c r="C140" s="85" t="s">
        <v>726</v>
      </c>
      <c r="D140" s="180"/>
      <c r="E140" s="172"/>
    </row>
    <row r="141" spans="2:5" x14ac:dyDescent="0.25">
      <c r="B141" s="177">
        <v>12401140000</v>
      </c>
      <c r="C141" s="85" t="s">
        <v>727</v>
      </c>
      <c r="D141" s="180"/>
      <c r="E141" s="172"/>
    </row>
    <row r="142" spans="2:5" x14ac:dyDescent="0.25">
      <c r="B142" s="177">
        <v>12401990000</v>
      </c>
      <c r="C142" s="85" t="s">
        <v>728</v>
      </c>
      <c r="D142" s="180"/>
      <c r="E142" s="172"/>
    </row>
    <row r="143" spans="2:5" x14ac:dyDescent="0.25">
      <c r="B143" s="177">
        <v>12500000000</v>
      </c>
      <c r="C143" s="85" t="s">
        <v>589</v>
      </c>
      <c r="D143" s="180"/>
      <c r="E143" s="172"/>
    </row>
    <row r="144" spans="2:5" x14ac:dyDescent="0.25">
      <c r="B144" s="177">
        <v>12501000000</v>
      </c>
      <c r="C144" s="85" t="s">
        <v>613</v>
      </c>
      <c r="D144" s="180"/>
      <c r="E144" s="172"/>
    </row>
    <row r="145" spans="2:5" x14ac:dyDescent="0.25">
      <c r="B145" s="177">
        <v>12501010000</v>
      </c>
      <c r="C145" s="85" t="s">
        <v>614</v>
      </c>
      <c r="D145" s="180"/>
      <c r="E145" s="172"/>
    </row>
    <row r="146" spans="2:5" x14ac:dyDescent="0.25">
      <c r="B146" s="177">
        <v>12501020000</v>
      </c>
      <c r="C146" s="85" t="s">
        <v>615</v>
      </c>
      <c r="D146" s="180"/>
      <c r="E146" s="172"/>
    </row>
    <row r="147" spans="2:5" x14ac:dyDescent="0.25">
      <c r="B147" s="177">
        <v>12501030000</v>
      </c>
      <c r="C147" s="85" t="s">
        <v>616</v>
      </c>
      <c r="D147" s="180"/>
      <c r="E147" s="172"/>
    </row>
    <row r="148" spans="2:5" x14ac:dyDescent="0.25">
      <c r="B148" s="177">
        <v>12501990000</v>
      </c>
      <c r="C148" s="85" t="s">
        <v>729</v>
      </c>
      <c r="D148" s="180"/>
      <c r="E148" s="172"/>
    </row>
    <row r="149" spans="2:5" x14ac:dyDescent="0.25">
      <c r="B149" s="177">
        <v>12502000000</v>
      </c>
      <c r="C149" s="85" t="s">
        <v>617</v>
      </c>
      <c r="D149" s="180"/>
      <c r="E149" s="172"/>
    </row>
    <row r="150" spans="2:5" x14ac:dyDescent="0.25">
      <c r="B150" s="177">
        <v>12502010000</v>
      </c>
      <c r="C150" s="85" t="s">
        <v>618</v>
      </c>
      <c r="D150" s="180"/>
      <c r="E150" s="172"/>
    </row>
    <row r="151" spans="2:5" x14ac:dyDescent="0.25">
      <c r="B151" s="177">
        <v>12502020000</v>
      </c>
      <c r="C151" s="85" t="s">
        <v>345</v>
      </c>
      <c r="D151" s="180"/>
      <c r="E151" s="172"/>
    </row>
    <row r="152" spans="2:5" x14ac:dyDescent="0.25">
      <c r="B152" s="177">
        <v>12502030000</v>
      </c>
      <c r="C152" s="85" t="s">
        <v>730</v>
      </c>
      <c r="D152" s="180"/>
      <c r="E152" s="172"/>
    </row>
    <row r="153" spans="2:5" x14ac:dyDescent="0.25">
      <c r="B153" s="177">
        <v>12502040000</v>
      </c>
      <c r="C153" s="85" t="s">
        <v>619</v>
      </c>
      <c r="D153" s="180"/>
      <c r="E153" s="172"/>
    </row>
    <row r="154" spans="2:5" x14ac:dyDescent="0.25">
      <c r="B154" s="177">
        <v>12502050000</v>
      </c>
      <c r="C154" s="85" t="s">
        <v>349</v>
      </c>
      <c r="D154" s="180"/>
      <c r="E154" s="172"/>
    </row>
    <row r="155" spans="2:5" x14ac:dyDescent="0.25">
      <c r="B155" s="177">
        <v>12502060000</v>
      </c>
      <c r="C155" s="85" t="s">
        <v>620</v>
      </c>
      <c r="D155" s="180"/>
      <c r="E155" s="172"/>
    </row>
    <row r="156" spans="2:5" x14ac:dyDescent="0.25">
      <c r="B156" s="177" t="s">
        <v>805</v>
      </c>
      <c r="C156" s="85" t="s">
        <v>806</v>
      </c>
      <c r="D156" s="180"/>
      <c r="E156" s="172"/>
    </row>
    <row r="157" spans="2:5" x14ac:dyDescent="0.25">
      <c r="B157" s="177">
        <v>12502990000</v>
      </c>
      <c r="C157" s="85" t="s">
        <v>621</v>
      </c>
      <c r="D157" s="180"/>
      <c r="E157" s="172"/>
    </row>
    <row r="158" spans="2:5" x14ac:dyDescent="0.25">
      <c r="B158" s="177">
        <v>12503000000</v>
      </c>
      <c r="C158" s="85" t="s">
        <v>622</v>
      </c>
      <c r="D158" s="180"/>
      <c r="E158" s="172"/>
    </row>
    <row r="159" spans="2:5" x14ac:dyDescent="0.25">
      <c r="B159" s="177">
        <v>12503010000</v>
      </c>
      <c r="C159" s="85" t="s">
        <v>623</v>
      </c>
      <c r="D159" s="180"/>
      <c r="E159" s="172"/>
    </row>
    <row r="160" spans="2:5" x14ac:dyDescent="0.25">
      <c r="B160" s="177">
        <v>12503020000</v>
      </c>
      <c r="C160" s="85" t="s">
        <v>624</v>
      </c>
      <c r="D160" s="180"/>
      <c r="E160" s="172"/>
    </row>
    <row r="161" spans="2:5" x14ac:dyDescent="0.25">
      <c r="B161" s="177">
        <v>12503030000</v>
      </c>
      <c r="C161" s="85" t="s">
        <v>625</v>
      </c>
      <c r="D161" s="180"/>
      <c r="E161" s="172"/>
    </row>
    <row r="162" spans="2:5" x14ac:dyDescent="0.25">
      <c r="B162" s="177">
        <v>12503990000</v>
      </c>
      <c r="C162" s="85" t="s">
        <v>626</v>
      </c>
      <c r="D162" s="180"/>
      <c r="E162" s="172"/>
    </row>
    <row r="163" spans="2:5" x14ac:dyDescent="0.25">
      <c r="B163" s="177">
        <v>12504000000</v>
      </c>
      <c r="C163" s="85" t="s">
        <v>627</v>
      </c>
      <c r="D163" s="180"/>
      <c r="E163" s="172"/>
    </row>
    <row r="164" spans="2:5" x14ac:dyDescent="0.25">
      <c r="B164" s="177">
        <v>12504010000</v>
      </c>
      <c r="C164" s="85" t="s">
        <v>628</v>
      </c>
      <c r="D164" s="180"/>
      <c r="E164" s="172"/>
    </row>
    <row r="165" spans="2:5" x14ac:dyDescent="0.25">
      <c r="B165" s="177">
        <v>12504020000</v>
      </c>
      <c r="C165" s="85" t="s">
        <v>629</v>
      </c>
      <c r="D165" s="180"/>
      <c r="E165" s="172"/>
    </row>
    <row r="166" spans="2:5" x14ac:dyDescent="0.25">
      <c r="B166" s="177">
        <v>12504990000</v>
      </c>
      <c r="C166" s="85" t="s">
        <v>731</v>
      </c>
      <c r="D166" s="180"/>
      <c r="E166" s="172"/>
    </row>
    <row r="167" spans="2:5" x14ac:dyDescent="0.25">
      <c r="B167" s="178"/>
      <c r="C167" s="88"/>
      <c r="D167" s="182"/>
      <c r="E167" s="173"/>
    </row>
    <row r="168" spans="2:5" x14ac:dyDescent="0.25">
      <c r="B168" s="177">
        <v>20000000000</v>
      </c>
      <c r="C168" s="85" t="s">
        <v>630</v>
      </c>
      <c r="D168" s="180"/>
      <c r="E168" s="172"/>
    </row>
    <row r="169" spans="2:5" x14ac:dyDescent="0.25">
      <c r="B169" s="177">
        <v>21000000000</v>
      </c>
      <c r="C169" s="85" t="s">
        <v>732</v>
      </c>
      <c r="D169" s="180"/>
      <c r="E169" s="172"/>
    </row>
    <row r="170" spans="2:5" x14ac:dyDescent="0.25">
      <c r="B170" s="177">
        <v>21100000000</v>
      </c>
      <c r="C170" s="85" t="s">
        <v>733</v>
      </c>
      <c r="D170" s="180"/>
      <c r="E170" s="172"/>
    </row>
    <row r="171" spans="2:5" x14ac:dyDescent="0.25">
      <c r="B171" s="177">
        <v>21101000000</v>
      </c>
      <c r="C171" s="85" t="s">
        <v>734</v>
      </c>
      <c r="D171" s="180"/>
      <c r="E171" s="172"/>
    </row>
    <row r="172" spans="2:5" x14ac:dyDescent="0.25">
      <c r="B172" s="177">
        <v>21101010000</v>
      </c>
      <c r="C172" s="85" t="s">
        <v>735</v>
      </c>
      <c r="D172" s="180"/>
      <c r="E172" s="172"/>
    </row>
    <row r="173" spans="2:5" x14ac:dyDescent="0.25">
      <c r="B173" s="177">
        <v>21101020000</v>
      </c>
      <c r="C173" s="85" t="s">
        <v>736</v>
      </c>
      <c r="D173" s="180"/>
      <c r="E173" s="172"/>
    </row>
    <row r="174" spans="2:5" x14ac:dyDescent="0.25">
      <c r="B174" s="177">
        <v>21101030000</v>
      </c>
      <c r="C174" s="85" t="s">
        <v>737</v>
      </c>
      <c r="D174" s="180"/>
      <c r="E174" s="172"/>
    </row>
    <row r="175" spans="2:5" x14ac:dyDescent="0.25">
      <c r="B175" s="177">
        <v>21101040000</v>
      </c>
      <c r="C175" s="85" t="s">
        <v>738</v>
      </c>
      <c r="D175" s="180"/>
      <c r="E175" s="172"/>
    </row>
    <row r="176" spans="2:5" x14ac:dyDescent="0.25">
      <c r="B176" s="177">
        <v>21102000000</v>
      </c>
      <c r="C176" s="85" t="s">
        <v>739</v>
      </c>
      <c r="D176" s="180"/>
      <c r="E176" s="172"/>
    </row>
    <row r="177" spans="2:5" x14ac:dyDescent="0.25">
      <c r="B177" s="177">
        <v>21102010000</v>
      </c>
      <c r="C177" s="85" t="s">
        <v>631</v>
      </c>
      <c r="D177" s="180"/>
      <c r="E177" s="172"/>
    </row>
    <row r="178" spans="2:5" x14ac:dyDescent="0.25">
      <c r="B178" s="177">
        <v>21102020000</v>
      </c>
      <c r="C178" s="85" t="s">
        <v>632</v>
      </c>
      <c r="D178" s="180"/>
      <c r="E178" s="172"/>
    </row>
    <row r="179" spans="2:5" x14ac:dyDescent="0.25">
      <c r="B179" s="177">
        <v>21102030000</v>
      </c>
      <c r="C179" s="85" t="s">
        <v>633</v>
      </c>
      <c r="D179" s="180"/>
      <c r="E179" s="172"/>
    </row>
    <row r="180" spans="2:5" x14ac:dyDescent="0.25">
      <c r="B180" s="177">
        <v>21102040000</v>
      </c>
      <c r="C180" s="85" t="s">
        <v>634</v>
      </c>
      <c r="D180" s="180"/>
      <c r="E180" s="172"/>
    </row>
    <row r="181" spans="2:5" x14ac:dyDescent="0.25">
      <c r="B181" s="177">
        <v>21102050000</v>
      </c>
      <c r="C181" s="85" t="s">
        <v>738</v>
      </c>
      <c r="D181" s="180"/>
      <c r="E181" s="172"/>
    </row>
    <row r="182" spans="2:5" x14ac:dyDescent="0.25">
      <c r="B182" s="177">
        <v>21200000000</v>
      </c>
      <c r="C182" s="85" t="s">
        <v>740</v>
      </c>
      <c r="D182" s="180"/>
      <c r="E182" s="172"/>
    </row>
    <row r="183" spans="2:5" x14ac:dyDescent="0.25">
      <c r="B183" s="177">
        <v>21201000000</v>
      </c>
      <c r="C183" s="85" t="s">
        <v>741</v>
      </c>
      <c r="D183" s="180"/>
      <c r="E183" s="172"/>
    </row>
    <row r="184" spans="2:5" x14ac:dyDescent="0.25">
      <c r="B184" s="177">
        <v>21201010000</v>
      </c>
      <c r="C184" s="85" t="s">
        <v>742</v>
      </c>
      <c r="D184" s="180"/>
      <c r="E184" s="172"/>
    </row>
    <row r="185" spans="2:5" x14ac:dyDescent="0.25">
      <c r="B185" s="177">
        <v>21201020000</v>
      </c>
      <c r="C185" s="85" t="s">
        <v>743</v>
      </c>
      <c r="D185" s="180"/>
      <c r="E185" s="172"/>
    </row>
    <row r="186" spans="2:5" x14ac:dyDescent="0.25">
      <c r="B186" s="177">
        <v>21201030000</v>
      </c>
      <c r="C186" s="85" t="s">
        <v>744</v>
      </c>
      <c r="D186" s="180"/>
      <c r="E186" s="172"/>
    </row>
    <row r="187" spans="2:5" x14ac:dyDescent="0.25">
      <c r="B187" s="177">
        <v>21201040000</v>
      </c>
      <c r="C187" s="85" t="s">
        <v>636</v>
      </c>
      <c r="D187" s="180"/>
      <c r="E187" s="172"/>
    </row>
    <row r="188" spans="2:5" x14ac:dyDescent="0.25">
      <c r="B188" s="177">
        <v>21201050000</v>
      </c>
      <c r="C188" s="85" t="s">
        <v>591</v>
      </c>
      <c r="D188" s="180"/>
      <c r="E188" s="172"/>
    </row>
    <row r="189" spans="2:5" x14ac:dyDescent="0.25">
      <c r="B189" s="177">
        <v>21201060000</v>
      </c>
      <c r="C189" s="85" t="s">
        <v>635</v>
      </c>
      <c r="D189" s="180"/>
      <c r="E189" s="172"/>
    </row>
    <row r="190" spans="2:5" x14ac:dyDescent="0.25">
      <c r="B190" s="177">
        <v>21201070000</v>
      </c>
      <c r="C190" s="85" t="s">
        <v>745</v>
      </c>
      <c r="D190" s="180"/>
      <c r="E190" s="172"/>
    </row>
    <row r="191" spans="2:5" x14ac:dyDescent="0.25">
      <c r="B191" s="177">
        <v>21201080000</v>
      </c>
      <c r="C191" s="85" t="s">
        <v>746</v>
      </c>
      <c r="D191" s="180"/>
      <c r="E191" s="172"/>
    </row>
    <row r="192" spans="2:5" x14ac:dyDescent="0.25">
      <c r="B192" s="177">
        <v>21201090000</v>
      </c>
      <c r="C192" s="85" t="s">
        <v>644</v>
      </c>
      <c r="D192" s="180"/>
      <c r="E192" s="172"/>
    </row>
    <row r="193" spans="2:5" x14ac:dyDescent="0.25">
      <c r="B193" s="177">
        <v>21202000000</v>
      </c>
      <c r="C193" s="85" t="s">
        <v>637</v>
      </c>
      <c r="D193" s="180"/>
      <c r="E193" s="172"/>
    </row>
    <row r="194" spans="2:5" x14ac:dyDescent="0.25">
      <c r="B194" s="177">
        <v>21202010000</v>
      </c>
      <c r="C194" s="85" t="s">
        <v>638</v>
      </c>
      <c r="D194" s="180"/>
      <c r="E194" s="172"/>
    </row>
    <row r="195" spans="2:5" x14ac:dyDescent="0.25">
      <c r="B195" s="177">
        <v>21202020000</v>
      </c>
      <c r="C195" s="85" t="s">
        <v>639</v>
      </c>
      <c r="D195" s="180"/>
      <c r="E195" s="172"/>
    </row>
    <row r="196" spans="2:5" x14ac:dyDescent="0.25">
      <c r="B196" s="177">
        <v>21202030000</v>
      </c>
      <c r="C196" s="85" t="s">
        <v>640</v>
      </c>
      <c r="D196" s="180"/>
      <c r="E196" s="172"/>
    </row>
    <row r="197" spans="2:5" x14ac:dyDescent="0.25">
      <c r="B197" s="177">
        <v>21202040000</v>
      </c>
      <c r="C197" s="85" t="s">
        <v>641</v>
      </c>
      <c r="D197" s="180"/>
      <c r="E197" s="172"/>
    </row>
    <row r="198" spans="2:5" x14ac:dyDescent="0.25">
      <c r="B198" s="177">
        <v>21202050000</v>
      </c>
      <c r="C198" s="85" t="s">
        <v>642</v>
      </c>
      <c r="D198" s="180"/>
      <c r="E198" s="172"/>
    </row>
    <row r="199" spans="2:5" x14ac:dyDescent="0.25">
      <c r="B199" s="177">
        <v>21202060000</v>
      </c>
      <c r="C199" s="85" t="s">
        <v>643</v>
      </c>
      <c r="D199" s="180"/>
      <c r="E199" s="172"/>
    </row>
    <row r="200" spans="2:5" x14ac:dyDescent="0.25">
      <c r="B200" s="177">
        <v>21202070000</v>
      </c>
      <c r="C200" s="85" t="s">
        <v>644</v>
      </c>
      <c r="D200" s="180"/>
      <c r="E200" s="172"/>
    </row>
    <row r="201" spans="2:5" x14ac:dyDescent="0.25">
      <c r="B201" s="177">
        <v>21203000000</v>
      </c>
      <c r="C201" s="85" t="s">
        <v>645</v>
      </c>
      <c r="D201" s="180"/>
      <c r="E201" s="172"/>
    </row>
    <row r="202" spans="2:5" x14ac:dyDescent="0.25">
      <c r="B202" s="177">
        <v>21203010000</v>
      </c>
      <c r="C202" s="85" t="s">
        <v>747</v>
      </c>
      <c r="D202" s="180"/>
      <c r="E202" s="172"/>
    </row>
    <row r="203" spans="2:5" x14ac:dyDescent="0.25">
      <c r="B203" s="177">
        <v>21203020000</v>
      </c>
      <c r="C203" s="85" t="s">
        <v>646</v>
      </c>
      <c r="D203" s="180"/>
      <c r="E203" s="172"/>
    </row>
    <row r="204" spans="2:5" x14ac:dyDescent="0.25">
      <c r="B204" s="177">
        <v>21203030000</v>
      </c>
      <c r="C204" s="85" t="s">
        <v>647</v>
      </c>
      <c r="D204" s="180"/>
      <c r="E204" s="172"/>
    </row>
    <row r="205" spans="2:5" x14ac:dyDescent="0.25">
      <c r="B205" s="177">
        <v>21203040000</v>
      </c>
      <c r="C205" s="85" t="s">
        <v>648</v>
      </c>
      <c r="D205" s="180"/>
      <c r="E205" s="172"/>
    </row>
    <row r="206" spans="2:5" x14ac:dyDescent="0.25">
      <c r="B206" s="177">
        <v>22000000000</v>
      </c>
      <c r="C206" s="85" t="s">
        <v>748</v>
      </c>
      <c r="D206" s="180"/>
      <c r="E206" s="172"/>
    </row>
    <row r="207" spans="2:5" x14ac:dyDescent="0.25">
      <c r="B207" s="177">
        <v>22100000000</v>
      </c>
      <c r="C207" s="85" t="s">
        <v>733</v>
      </c>
      <c r="D207" s="180"/>
      <c r="E207" s="172"/>
    </row>
    <row r="208" spans="2:5" x14ac:dyDescent="0.25">
      <c r="B208" s="177">
        <v>22101000000</v>
      </c>
      <c r="C208" s="85" t="s">
        <v>734</v>
      </c>
      <c r="D208" s="180"/>
      <c r="E208" s="172"/>
    </row>
    <row r="209" spans="2:5" x14ac:dyDescent="0.25">
      <c r="B209" s="177">
        <v>22101010000</v>
      </c>
      <c r="C209" s="85" t="s">
        <v>736</v>
      </c>
      <c r="D209" s="180"/>
      <c r="E209" s="172"/>
    </row>
    <row r="210" spans="2:5" x14ac:dyDescent="0.25">
      <c r="B210" s="177">
        <v>22101020000</v>
      </c>
      <c r="C210" s="85" t="s">
        <v>737</v>
      </c>
      <c r="D210" s="180"/>
      <c r="E210" s="172"/>
    </row>
    <row r="211" spans="2:5" x14ac:dyDescent="0.25">
      <c r="B211" s="177">
        <v>22101030000</v>
      </c>
      <c r="C211" s="85" t="s">
        <v>738</v>
      </c>
      <c r="D211" s="180"/>
      <c r="E211" s="172"/>
    </row>
    <row r="212" spans="2:5" x14ac:dyDescent="0.25">
      <c r="B212" s="177">
        <v>22102000000</v>
      </c>
      <c r="C212" s="85" t="s">
        <v>739</v>
      </c>
      <c r="D212" s="180"/>
      <c r="E212" s="172"/>
    </row>
    <row r="213" spans="2:5" x14ac:dyDescent="0.25">
      <c r="B213" s="177">
        <v>22102010000</v>
      </c>
      <c r="C213" s="85" t="s">
        <v>631</v>
      </c>
      <c r="D213" s="180"/>
      <c r="E213" s="172"/>
    </row>
    <row r="214" spans="2:5" x14ac:dyDescent="0.25">
      <c r="B214" s="177">
        <v>22102020000</v>
      </c>
      <c r="C214" s="85" t="s">
        <v>633</v>
      </c>
      <c r="D214" s="180"/>
      <c r="E214" s="172"/>
    </row>
    <row r="215" spans="2:5" x14ac:dyDescent="0.25">
      <c r="B215" s="177">
        <v>22102030000</v>
      </c>
      <c r="C215" s="85" t="s">
        <v>634</v>
      </c>
      <c r="D215" s="180"/>
      <c r="E215" s="172"/>
    </row>
    <row r="216" spans="2:5" x14ac:dyDescent="0.25">
      <c r="B216" s="177">
        <v>22102040000</v>
      </c>
      <c r="C216" s="85" t="s">
        <v>738</v>
      </c>
      <c r="D216" s="180"/>
      <c r="E216" s="172"/>
    </row>
    <row r="217" spans="2:5" x14ac:dyDescent="0.25">
      <c r="B217" s="177">
        <v>22200000000</v>
      </c>
      <c r="C217" s="85" t="s">
        <v>740</v>
      </c>
      <c r="D217" s="180"/>
      <c r="E217" s="172"/>
    </row>
    <row r="218" spans="2:5" x14ac:dyDescent="0.25">
      <c r="B218" s="177">
        <v>22201000000</v>
      </c>
      <c r="C218" s="85" t="s">
        <v>741</v>
      </c>
      <c r="D218" s="180"/>
      <c r="E218" s="172"/>
    </row>
    <row r="219" spans="2:5" x14ac:dyDescent="0.25">
      <c r="B219" s="177">
        <v>22201010000</v>
      </c>
      <c r="C219" s="85" t="s">
        <v>742</v>
      </c>
      <c r="D219" s="180"/>
      <c r="E219" s="172"/>
    </row>
    <row r="220" spans="2:5" x14ac:dyDescent="0.25">
      <c r="B220" s="177">
        <v>22202000000</v>
      </c>
      <c r="C220" s="85" t="s">
        <v>749</v>
      </c>
      <c r="D220" s="180"/>
      <c r="E220" s="172"/>
    </row>
    <row r="221" spans="2:5" x14ac:dyDescent="0.25">
      <c r="B221" s="177">
        <v>22202010000</v>
      </c>
      <c r="C221" s="85" t="s">
        <v>649</v>
      </c>
      <c r="D221" s="180"/>
      <c r="E221" s="172"/>
    </row>
    <row r="222" spans="2:5" x14ac:dyDescent="0.25">
      <c r="B222" s="177">
        <v>22202020000</v>
      </c>
      <c r="C222" s="85" t="s">
        <v>750</v>
      </c>
      <c r="D222" s="180"/>
      <c r="E222" s="172"/>
    </row>
    <row r="223" spans="2:5" x14ac:dyDescent="0.25">
      <c r="B223" s="177">
        <v>22202030000</v>
      </c>
      <c r="C223" s="85" t="s">
        <v>620</v>
      </c>
      <c r="D223" s="180"/>
      <c r="E223" s="172"/>
    </row>
    <row r="224" spans="2:5" x14ac:dyDescent="0.25">
      <c r="B224" s="177">
        <v>22203000000</v>
      </c>
      <c r="C224" s="85" t="s">
        <v>645</v>
      </c>
      <c r="D224" s="180"/>
      <c r="E224" s="172"/>
    </row>
    <row r="225" spans="2:5" x14ac:dyDescent="0.25">
      <c r="B225" s="177">
        <v>22203010000</v>
      </c>
      <c r="C225" s="85" t="s">
        <v>751</v>
      </c>
      <c r="D225" s="180"/>
      <c r="E225" s="172"/>
    </row>
    <row r="226" spans="2:5" x14ac:dyDescent="0.25">
      <c r="B226" s="177">
        <v>22203020000</v>
      </c>
      <c r="C226" s="85" t="s">
        <v>650</v>
      </c>
      <c r="D226" s="180"/>
      <c r="E226" s="172"/>
    </row>
    <row r="227" spans="2:5" x14ac:dyDescent="0.25">
      <c r="B227" s="177">
        <v>22203030000</v>
      </c>
      <c r="C227" s="85" t="s">
        <v>752</v>
      </c>
      <c r="D227" s="180"/>
      <c r="E227" s="172"/>
    </row>
    <row r="228" spans="2:5" x14ac:dyDescent="0.25">
      <c r="B228" s="177">
        <v>22204000000</v>
      </c>
      <c r="C228" s="85" t="s">
        <v>753</v>
      </c>
      <c r="D228" s="180"/>
      <c r="E228" s="172"/>
    </row>
    <row r="229" spans="2:5" x14ac:dyDescent="0.25">
      <c r="B229" s="177">
        <v>22204010000</v>
      </c>
      <c r="C229" s="85" t="s">
        <v>754</v>
      </c>
      <c r="D229" s="180"/>
      <c r="E229" s="172"/>
    </row>
    <row r="230" spans="2:5" x14ac:dyDescent="0.25">
      <c r="B230" s="178"/>
      <c r="C230" s="88"/>
      <c r="D230" s="182"/>
      <c r="E230" s="173"/>
    </row>
    <row r="231" spans="2:5" x14ac:dyDescent="0.25">
      <c r="B231" s="177">
        <v>30000000000</v>
      </c>
      <c r="C231" s="85" t="s">
        <v>651</v>
      </c>
      <c r="D231" s="180"/>
      <c r="E231" s="172"/>
    </row>
    <row r="232" spans="2:5" x14ac:dyDescent="0.25">
      <c r="B232" s="177">
        <v>31000000000</v>
      </c>
      <c r="C232" s="85" t="s">
        <v>651</v>
      </c>
      <c r="D232" s="180"/>
      <c r="E232" s="172"/>
    </row>
    <row r="233" spans="2:5" x14ac:dyDescent="0.25">
      <c r="B233" s="177">
        <v>31100000000</v>
      </c>
      <c r="C233" s="85" t="s">
        <v>652</v>
      </c>
      <c r="D233" s="180"/>
      <c r="E233" s="172"/>
    </row>
    <row r="234" spans="2:5" x14ac:dyDescent="0.25">
      <c r="B234" s="177">
        <v>31101000000</v>
      </c>
      <c r="C234" s="85" t="s">
        <v>653</v>
      </c>
      <c r="D234" s="180"/>
      <c r="E234" s="172"/>
    </row>
    <row r="235" spans="2:5" x14ac:dyDescent="0.25">
      <c r="B235" s="177">
        <v>31101010000</v>
      </c>
      <c r="C235" s="85" t="s">
        <v>755</v>
      </c>
      <c r="D235" s="180"/>
      <c r="E235" s="172"/>
    </row>
    <row r="236" spans="2:5" x14ac:dyDescent="0.25">
      <c r="B236" s="177">
        <v>31101020000</v>
      </c>
      <c r="C236" s="85" t="s">
        <v>756</v>
      </c>
      <c r="D236" s="180"/>
      <c r="E236" s="172"/>
    </row>
    <row r="237" spans="2:5" x14ac:dyDescent="0.25">
      <c r="B237" s="177">
        <v>31101990000</v>
      </c>
      <c r="C237" s="85" t="s">
        <v>654</v>
      </c>
      <c r="D237" s="180"/>
      <c r="E237" s="172"/>
    </row>
    <row r="238" spans="2:5" x14ac:dyDescent="0.25">
      <c r="B238" s="177">
        <v>31200000000</v>
      </c>
      <c r="C238" s="85" t="s">
        <v>655</v>
      </c>
      <c r="D238" s="180"/>
      <c r="E238" s="172"/>
    </row>
    <row r="239" spans="2:5" x14ac:dyDescent="0.25">
      <c r="B239" s="177">
        <v>31201000000</v>
      </c>
      <c r="C239" s="85" t="s">
        <v>656</v>
      </c>
      <c r="D239" s="180"/>
      <c r="E239" s="172"/>
    </row>
    <row r="240" spans="2:5" x14ac:dyDescent="0.25">
      <c r="B240" s="177">
        <v>31201010000</v>
      </c>
      <c r="C240" s="85" t="s">
        <v>657</v>
      </c>
      <c r="D240" s="180"/>
      <c r="E240" s="172"/>
    </row>
    <row r="241" spans="2:5" x14ac:dyDescent="0.25">
      <c r="B241" s="177">
        <v>31201020000</v>
      </c>
      <c r="C241" s="85" t="s">
        <v>658</v>
      </c>
      <c r="D241" s="180"/>
      <c r="E241" s="172"/>
    </row>
    <row r="242" spans="2:5" x14ac:dyDescent="0.25">
      <c r="B242" s="177">
        <v>31201030000</v>
      </c>
      <c r="C242" s="85" t="s">
        <v>659</v>
      </c>
      <c r="D242" s="180"/>
      <c r="E242" s="172"/>
    </row>
    <row r="243" spans="2:5" x14ac:dyDescent="0.25">
      <c r="B243" s="177">
        <v>31201040000</v>
      </c>
      <c r="C243" s="85" t="s">
        <v>660</v>
      </c>
      <c r="D243" s="180"/>
      <c r="E243" s="172"/>
    </row>
    <row r="244" spans="2:5" x14ac:dyDescent="0.25">
      <c r="B244" s="177">
        <v>31201050000</v>
      </c>
      <c r="C244" s="85" t="s">
        <v>661</v>
      </c>
      <c r="D244" s="180"/>
      <c r="E244" s="172"/>
    </row>
    <row r="245" spans="2:5" x14ac:dyDescent="0.25">
      <c r="B245" s="177">
        <v>31202000000</v>
      </c>
      <c r="C245" s="85" t="s">
        <v>662</v>
      </c>
      <c r="D245" s="180"/>
      <c r="E245" s="172"/>
    </row>
    <row r="246" spans="2:5" x14ac:dyDescent="0.25">
      <c r="B246" s="177">
        <v>31202010000</v>
      </c>
      <c r="C246" s="85" t="s">
        <v>757</v>
      </c>
      <c r="D246" s="180"/>
      <c r="E246" s="172"/>
    </row>
    <row r="247" spans="2:5" x14ac:dyDescent="0.25">
      <c r="B247" s="177">
        <v>31202020000</v>
      </c>
      <c r="C247" s="85" t="s">
        <v>758</v>
      </c>
      <c r="D247" s="180"/>
      <c r="E247" s="172"/>
    </row>
    <row r="248" spans="2:5" x14ac:dyDescent="0.25">
      <c r="B248" s="177">
        <v>31300000000</v>
      </c>
      <c r="C248" s="85" t="s">
        <v>663</v>
      </c>
      <c r="D248" s="180"/>
      <c r="E248" s="172"/>
    </row>
    <row r="249" spans="2:5" x14ac:dyDescent="0.25">
      <c r="B249" s="177">
        <v>31301000000</v>
      </c>
      <c r="C249" s="85" t="s">
        <v>664</v>
      </c>
      <c r="D249" s="180"/>
      <c r="E249" s="172"/>
    </row>
    <row r="250" spans="2:5" x14ac:dyDescent="0.25">
      <c r="B250" s="177">
        <v>31301010000</v>
      </c>
      <c r="C250" s="85" t="s">
        <v>759</v>
      </c>
      <c r="D250" s="180"/>
      <c r="E250" s="172"/>
    </row>
    <row r="251" spans="2:5" x14ac:dyDescent="0.25">
      <c r="B251" s="177">
        <v>31301020000</v>
      </c>
      <c r="C251" s="85" t="s">
        <v>666</v>
      </c>
      <c r="D251" s="180"/>
      <c r="E251" s="172"/>
    </row>
    <row r="252" spans="2:5" x14ac:dyDescent="0.25">
      <c r="B252" s="177">
        <v>31301030000</v>
      </c>
      <c r="C252" s="85" t="s">
        <v>665</v>
      </c>
      <c r="D252" s="180"/>
      <c r="E252" s="172"/>
    </row>
    <row r="253" spans="2:5" ht="16.5" thickBot="1" x14ac:dyDescent="0.3">
      <c r="B253" s="179">
        <v>31301040000</v>
      </c>
      <c r="C253" s="90" t="s">
        <v>760</v>
      </c>
      <c r="D253" s="183"/>
      <c r="E253" s="174"/>
    </row>
    <row r="254" spans="2:5" ht="16.5" thickTop="1" x14ac:dyDescent="0.25"/>
  </sheetData>
  <sheetProtection algorithmName="SHA-512" hashValue="45fh+8tXhmI9Vc6plQR6dgL06k7THNQ3HlDT+L+339b3aVV/rDUN6B/NZtpZQp6x1ffBo3XstP30g9epSCvybg==" saltValue="f20MPjH1XEUnBe9exSWSB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01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5" width="23.7109375" style="169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3" t="s">
        <v>771</v>
      </c>
      <c r="C3" s="304"/>
      <c r="D3" s="304"/>
      <c r="E3" s="305"/>
    </row>
    <row r="4" spans="2:5" x14ac:dyDescent="0.25">
      <c r="B4" s="306" t="s">
        <v>558</v>
      </c>
      <c r="C4" s="307"/>
      <c r="D4" s="307"/>
      <c r="E4" s="308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40000000000</v>
      </c>
      <c r="C6" s="85" t="s">
        <v>162</v>
      </c>
      <c r="D6" s="180"/>
      <c r="E6" s="172"/>
    </row>
    <row r="7" spans="2:5" x14ac:dyDescent="0.25">
      <c r="B7" s="177">
        <v>41000000000</v>
      </c>
      <c r="C7" s="85" t="s">
        <v>164</v>
      </c>
      <c r="D7" s="180"/>
      <c r="E7" s="172"/>
    </row>
    <row r="8" spans="2:5" x14ac:dyDescent="0.25">
      <c r="B8" s="177">
        <v>41100000000</v>
      </c>
      <c r="C8" s="85" t="s">
        <v>166</v>
      </c>
      <c r="D8" s="180"/>
      <c r="E8" s="172"/>
    </row>
    <row r="9" spans="2:5" x14ac:dyDescent="0.25">
      <c r="B9" s="177">
        <v>41101000000</v>
      </c>
      <c r="C9" s="85" t="s">
        <v>168</v>
      </c>
      <c r="D9" s="180"/>
      <c r="E9" s="172"/>
    </row>
    <row r="10" spans="2:5" x14ac:dyDescent="0.25">
      <c r="B10" s="177">
        <v>41101010000</v>
      </c>
      <c r="C10" s="85" t="s">
        <v>170</v>
      </c>
      <c r="D10" s="180"/>
      <c r="E10" s="172"/>
    </row>
    <row r="11" spans="2:5" x14ac:dyDescent="0.25">
      <c r="B11" s="177">
        <v>41101020000</v>
      </c>
      <c r="C11" s="85" t="s">
        <v>172</v>
      </c>
      <c r="D11" s="180"/>
      <c r="E11" s="172"/>
    </row>
    <row r="12" spans="2:5" x14ac:dyDescent="0.25">
      <c r="B12" s="177">
        <v>41101030000</v>
      </c>
      <c r="C12" s="86" t="s">
        <v>174</v>
      </c>
      <c r="D12" s="181"/>
      <c r="E12" s="172"/>
    </row>
    <row r="13" spans="2:5" x14ac:dyDescent="0.25">
      <c r="B13" s="177">
        <v>41101040000</v>
      </c>
      <c r="C13" s="85" t="s">
        <v>176</v>
      </c>
      <c r="D13" s="180"/>
      <c r="E13" s="172"/>
    </row>
    <row r="14" spans="2:5" x14ac:dyDescent="0.25">
      <c r="B14" s="177">
        <v>41101050000</v>
      </c>
      <c r="C14" s="86" t="s">
        <v>178</v>
      </c>
      <c r="D14" s="181"/>
      <c r="E14" s="172"/>
    </row>
    <row r="15" spans="2:5" x14ac:dyDescent="0.25">
      <c r="B15" s="177">
        <v>41101060000</v>
      </c>
      <c r="C15" s="85" t="s">
        <v>180</v>
      </c>
      <c r="D15" s="180"/>
      <c r="E15" s="172"/>
    </row>
    <row r="16" spans="2:5" x14ac:dyDescent="0.25">
      <c r="B16" s="177">
        <v>41101070000</v>
      </c>
      <c r="C16" s="85" t="s">
        <v>182</v>
      </c>
      <c r="D16" s="180"/>
      <c r="E16" s="172"/>
    </row>
    <row r="17" spans="2:5" x14ac:dyDescent="0.25">
      <c r="B17" s="177">
        <v>41101080000</v>
      </c>
      <c r="C17" s="85" t="s">
        <v>184</v>
      </c>
      <c r="D17" s="180"/>
      <c r="E17" s="172"/>
    </row>
    <row r="18" spans="2:5" x14ac:dyDescent="0.25">
      <c r="B18" s="177">
        <v>41101090000</v>
      </c>
      <c r="C18" s="85" t="s">
        <v>186</v>
      </c>
      <c r="D18" s="180"/>
      <c r="E18" s="172"/>
    </row>
    <row r="19" spans="2:5" x14ac:dyDescent="0.25">
      <c r="B19" s="177">
        <v>41101100000</v>
      </c>
      <c r="C19" s="86" t="s">
        <v>188</v>
      </c>
      <c r="D19" s="181"/>
      <c r="E19" s="172"/>
    </row>
    <row r="20" spans="2:5" x14ac:dyDescent="0.25">
      <c r="B20" s="177">
        <v>41101110000</v>
      </c>
      <c r="C20" s="86" t="s">
        <v>190</v>
      </c>
      <c r="D20" s="181"/>
      <c r="E20" s="172"/>
    </row>
    <row r="21" spans="2:5" x14ac:dyDescent="0.25">
      <c r="B21" s="177">
        <v>41101120000</v>
      </c>
      <c r="C21" s="85" t="s">
        <v>192</v>
      </c>
      <c r="D21" s="180"/>
      <c r="E21" s="172"/>
    </row>
    <row r="22" spans="2:5" x14ac:dyDescent="0.25">
      <c r="B22" s="177">
        <v>41101130000</v>
      </c>
      <c r="C22" s="85" t="s">
        <v>194</v>
      </c>
      <c r="D22" s="180"/>
      <c r="E22" s="172"/>
    </row>
    <row r="23" spans="2:5" x14ac:dyDescent="0.25">
      <c r="B23" s="177">
        <v>41101140000</v>
      </c>
      <c r="C23" s="85" t="s">
        <v>196</v>
      </c>
      <c r="D23" s="180"/>
      <c r="E23" s="172"/>
    </row>
    <row r="24" spans="2:5" x14ac:dyDescent="0.25">
      <c r="B24" s="177">
        <v>41101150000</v>
      </c>
      <c r="C24" s="85" t="s">
        <v>198</v>
      </c>
      <c r="D24" s="180"/>
      <c r="E24" s="172"/>
    </row>
    <row r="25" spans="2:5" x14ac:dyDescent="0.25">
      <c r="B25" s="177">
        <v>41101160000</v>
      </c>
      <c r="C25" s="85" t="s">
        <v>200</v>
      </c>
      <c r="D25" s="180"/>
      <c r="E25" s="172"/>
    </row>
    <row r="26" spans="2:5" x14ac:dyDescent="0.25">
      <c r="B26" s="177">
        <v>41101170000</v>
      </c>
      <c r="C26" s="85" t="s">
        <v>202</v>
      </c>
      <c r="D26" s="180"/>
      <c r="E26" s="172"/>
    </row>
    <row r="27" spans="2:5" x14ac:dyDescent="0.25">
      <c r="B27" s="177">
        <v>41200000000</v>
      </c>
      <c r="C27" s="85" t="s">
        <v>204</v>
      </c>
      <c r="D27" s="180"/>
      <c r="E27" s="172"/>
    </row>
    <row r="28" spans="2:5" x14ac:dyDescent="0.25">
      <c r="B28" s="177">
        <v>41201000000</v>
      </c>
      <c r="C28" s="85" t="s">
        <v>206</v>
      </c>
      <c r="D28" s="180"/>
      <c r="E28" s="172"/>
    </row>
    <row r="29" spans="2:5" x14ac:dyDescent="0.25">
      <c r="B29" s="177">
        <v>41201010000</v>
      </c>
      <c r="C29" s="85" t="s">
        <v>208</v>
      </c>
      <c r="D29" s="180"/>
      <c r="E29" s="172"/>
    </row>
    <row r="30" spans="2:5" x14ac:dyDescent="0.25">
      <c r="B30" s="177">
        <v>41201020000</v>
      </c>
      <c r="C30" s="85" t="s">
        <v>210</v>
      </c>
      <c r="D30" s="180"/>
      <c r="E30" s="172"/>
    </row>
    <row r="31" spans="2:5" x14ac:dyDescent="0.25">
      <c r="B31" s="177">
        <v>41201030000</v>
      </c>
      <c r="C31" s="85" t="s">
        <v>212</v>
      </c>
      <c r="D31" s="180"/>
      <c r="E31" s="172"/>
    </row>
    <row r="32" spans="2:5" x14ac:dyDescent="0.25">
      <c r="B32" s="177">
        <v>41201040000</v>
      </c>
      <c r="C32" s="85" t="s">
        <v>214</v>
      </c>
      <c r="D32" s="180"/>
      <c r="E32" s="172"/>
    </row>
    <row r="33" spans="2:5" x14ac:dyDescent="0.25">
      <c r="B33" s="177">
        <v>41201050000</v>
      </c>
      <c r="C33" s="85" t="s">
        <v>216</v>
      </c>
      <c r="D33" s="180"/>
      <c r="E33" s="172"/>
    </row>
    <row r="34" spans="2:5" x14ac:dyDescent="0.25">
      <c r="B34" s="177">
        <v>41201060000</v>
      </c>
      <c r="C34" s="85" t="s">
        <v>218</v>
      </c>
      <c r="D34" s="180"/>
      <c r="E34" s="172"/>
    </row>
    <row r="35" spans="2:5" x14ac:dyDescent="0.25">
      <c r="B35" s="177">
        <v>41201070000</v>
      </c>
      <c r="C35" s="85" t="s">
        <v>220</v>
      </c>
      <c r="D35" s="180"/>
      <c r="E35" s="172"/>
    </row>
    <row r="36" spans="2:5" x14ac:dyDescent="0.25">
      <c r="B36" s="177">
        <v>41201080000</v>
      </c>
      <c r="C36" s="85" t="s">
        <v>222</v>
      </c>
      <c r="D36" s="180"/>
      <c r="E36" s="172"/>
    </row>
    <row r="37" spans="2:5" x14ac:dyDescent="0.25">
      <c r="B37" s="177">
        <v>41201090000</v>
      </c>
      <c r="C37" s="85" t="s">
        <v>224</v>
      </c>
      <c r="D37" s="180"/>
      <c r="E37" s="172"/>
    </row>
    <row r="38" spans="2:5" x14ac:dyDescent="0.25">
      <c r="B38" s="177">
        <v>41201100000</v>
      </c>
      <c r="C38" s="85" t="s">
        <v>226</v>
      </c>
      <c r="D38" s="180"/>
      <c r="E38" s="172"/>
    </row>
    <row r="39" spans="2:5" x14ac:dyDescent="0.25">
      <c r="B39" s="177">
        <v>41201110000</v>
      </c>
      <c r="C39" s="85" t="s">
        <v>228</v>
      </c>
      <c r="D39" s="180"/>
      <c r="E39" s="172"/>
    </row>
    <row r="40" spans="2:5" x14ac:dyDescent="0.25">
      <c r="B40" s="177">
        <v>41202000000</v>
      </c>
      <c r="C40" s="85" t="s">
        <v>230</v>
      </c>
      <c r="D40" s="180"/>
      <c r="E40" s="172"/>
    </row>
    <row r="41" spans="2:5" x14ac:dyDescent="0.25">
      <c r="B41" s="177">
        <v>41202010000</v>
      </c>
      <c r="C41" s="85" t="s">
        <v>208</v>
      </c>
      <c r="D41" s="180"/>
      <c r="E41" s="172"/>
    </row>
    <row r="42" spans="2:5" x14ac:dyDescent="0.25">
      <c r="B42" s="177">
        <v>41202020000</v>
      </c>
      <c r="C42" s="85" t="s">
        <v>210</v>
      </c>
      <c r="D42" s="180"/>
      <c r="E42" s="172"/>
    </row>
    <row r="43" spans="2:5" x14ac:dyDescent="0.25">
      <c r="B43" s="177">
        <v>41202030000</v>
      </c>
      <c r="C43" s="85" t="s">
        <v>212</v>
      </c>
      <c r="D43" s="180"/>
      <c r="E43" s="172"/>
    </row>
    <row r="44" spans="2:5" x14ac:dyDescent="0.25">
      <c r="B44" s="177">
        <v>41202040000</v>
      </c>
      <c r="C44" s="85" t="s">
        <v>214</v>
      </c>
      <c r="D44" s="180"/>
      <c r="E44" s="172"/>
    </row>
    <row r="45" spans="2:5" x14ac:dyDescent="0.25">
      <c r="B45" s="177">
        <v>41202050000</v>
      </c>
      <c r="C45" s="85" t="s">
        <v>216</v>
      </c>
      <c r="D45" s="180"/>
      <c r="E45" s="172"/>
    </row>
    <row r="46" spans="2:5" x14ac:dyDescent="0.25">
      <c r="B46" s="177">
        <v>41202060000</v>
      </c>
      <c r="C46" s="85" t="s">
        <v>218</v>
      </c>
      <c r="D46" s="180"/>
      <c r="E46" s="172"/>
    </row>
    <row r="47" spans="2:5" x14ac:dyDescent="0.25">
      <c r="B47" s="177">
        <v>41202070000</v>
      </c>
      <c r="C47" s="85" t="s">
        <v>220</v>
      </c>
      <c r="D47" s="180"/>
      <c r="E47" s="172"/>
    </row>
    <row r="48" spans="2:5" x14ac:dyDescent="0.25">
      <c r="B48" s="177">
        <v>41202080000</v>
      </c>
      <c r="C48" s="85" t="s">
        <v>222</v>
      </c>
      <c r="D48" s="180"/>
      <c r="E48" s="172"/>
    </row>
    <row r="49" spans="2:5" x14ac:dyDescent="0.25">
      <c r="B49" s="177">
        <v>41202090000</v>
      </c>
      <c r="C49" s="85" t="s">
        <v>240</v>
      </c>
      <c r="D49" s="180"/>
      <c r="E49" s="172"/>
    </row>
    <row r="50" spans="2:5" x14ac:dyDescent="0.25">
      <c r="B50" s="177">
        <v>41202100000</v>
      </c>
      <c r="C50" s="85" t="s">
        <v>224</v>
      </c>
      <c r="D50" s="180"/>
      <c r="E50" s="172"/>
    </row>
    <row r="51" spans="2:5" x14ac:dyDescent="0.25">
      <c r="B51" s="177">
        <v>41202110000</v>
      </c>
      <c r="C51" s="85" t="s">
        <v>226</v>
      </c>
      <c r="D51" s="180"/>
      <c r="E51" s="172"/>
    </row>
    <row r="52" spans="2:5" x14ac:dyDescent="0.25">
      <c r="B52" s="177">
        <v>41202120000</v>
      </c>
      <c r="C52" s="85" t="s">
        <v>244</v>
      </c>
      <c r="D52" s="180"/>
      <c r="E52" s="172"/>
    </row>
    <row r="53" spans="2:5" x14ac:dyDescent="0.25">
      <c r="B53" s="177">
        <v>41300000000</v>
      </c>
      <c r="C53" s="85" t="s">
        <v>246</v>
      </c>
      <c r="D53" s="180"/>
      <c r="E53" s="172"/>
    </row>
    <row r="54" spans="2:5" x14ac:dyDescent="0.25">
      <c r="B54" s="177">
        <v>41301000000</v>
      </c>
      <c r="C54" s="85" t="s">
        <v>248</v>
      </c>
      <c r="D54" s="180"/>
      <c r="E54" s="172"/>
    </row>
    <row r="55" spans="2:5" x14ac:dyDescent="0.25">
      <c r="B55" s="177">
        <v>41301010000</v>
      </c>
      <c r="C55" s="85" t="s">
        <v>250</v>
      </c>
      <c r="D55" s="180"/>
      <c r="E55" s="172"/>
    </row>
    <row r="56" spans="2:5" x14ac:dyDescent="0.25">
      <c r="B56" s="177">
        <v>41301020000</v>
      </c>
      <c r="C56" s="85" t="s">
        <v>252</v>
      </c>
      <c r="D56" s="180"/>
      <c r="E56" s="172"/>
    </row>
    <row r="57" spans="2:5" x14ac:dyDescent="0.25">
      <c r="B57" s="177">
        <v>41301030000</v>
      </c>
      <c r="C57" s="85" t="s">
        <v>228</v>
      </c>
      <c r="D57" s="180"/>
      <c r="E57" s="172"/>
    </row>
    <row r="58" spans="2:5" x14ac:dyDescent="0.25">
      <c r="B58" s="177">
        <v>42000000000</v>
      </c>
      <c r="C58" s="85" t="s">
        <v>255</v>
      </c>
      <c r="D58" s="180"/>
      <c r="E58" s="172"/>
    </row>
    <row r="59" spans="2:5" x14ac:dyDescent="0.25">
      <c r="B59" s="177">
        <v>42100000000</v>
      </c>
      <c r="C59" s="85" t="s">
        <v>257</v>
      </c>
      <c r="D59" s="180"/>
      <c r="E59" s="172"/>
    </row>
    <row r="60" spans="2:5" x14ac:dyDescent="0.25">
      <c r="B60" s="177">
        <v>42101000000</v>
      </c>
      <c r="C60" s="85" t="s">
        <v>259</v>
      </c>
      <c r="D60" s="180"/>
      <c r="E60" s="172"/>
    </row>
    <row r="61" spans="2:5" x14ac:dyDescent="0.25">
      <c r="B61" s="177">
        <v>42101010000</v>
      </c>
      <c r="C61" s="85" t="s">
        <v>261</v>
      </c>
      <c r="D61" s="180"/>
      <c r="E61" s="172"/>
    </row>
    <row r="62" spans="2:5" x14ac:dyDescent="0.25">
      <c r="B62" s="177">
        <v>42101020000</v>
      </c>
      <c r="C62" s="85" t="s">
        <v>263</v>
      </c>
      <c r="D62" s="180"/>
      <c r="E62" s="172"/>
    </row>
    <row r="63" spans="2:5" x14ac:dyDescent="0.25">
      <c r="B63" s="177">
        <v>42101030000</v>
      </c>
      <c r="C63" s="85" t="s">
        <v>265</v>
      </c>
      <c r="D63" s="180"/>
      <c r="E63" s="172"/>
    </row>
    <row r="64" spans="2:5" x14ac:dyDescent="0.25">
      <c r="B64" s="177">
        <v>42101040000</v>
      </c>
      <c r="C64" s="85" t="s">
        <v>267</v>
      </c>
      <c r="D64" s="180"/>
      <c r="E64" s="172"/>
    </row>
    <row r="65" spans="2:5" x14ac:dyDescent="0.25">
      <c r="B65" s="177">
        <v>42101050000</v>
      </c>
      <c r="C65" s="85" t="s">
        <v>269</v>
      </c>
      <c r="D65" s="180"/>
      <c r="E65" s="172"/>
    </row>
    <row r="66" spans="2:5" x14ac:dyDescent="0.25">
      <c r="B66" s="177">
        <v>42101060000</v>
      </c>
      <c r="C66" s="85" t="s">
        <v>271</v>
      </c>
      <c r="D66" s="180"/>
      <c r="E66" s="172"/>
    </row>
    <row r="67" spans="2:5" x14ac:dyDescent="0.25">
      <c r="B67" s="177">
        <v>42101070000</v>
      </c>
      <c r="C67" s="85" t="s">
        <v>273</v>
      </c>
      <c r="D67" s="180"/>
      <c r="E67" s="172"/>
    </row>
    <row r="68" spans="2:5" x14ac:dyDescent="0.25">
      <c r="B68" s="178"/>
      <c r="C68" s="88"/>
      <c r="D68" s="182"/>
      <c r="E68" s="173"/>
    </row>
    <row r="69" spans="2:5" x14ac:dyDescent="0.25">
      <c r="B69" s="177">
        <v>50000000000</v>
      </c>
      <c r="C69" s="85" t="s">
        <v>275</v>
      </c>
      <c r="D69" s="180"/>
      <c r="E69" s="172"/>
    </row>
    <row r="70" spans="2:5" x14ac:dyDescent="0.25">
      <c r="B70" s="177">
        <v>51000000000</v>
      </c>
      <c r="C70" s="85" t="s">
        <v>277</v>
      </c>
      <c r="D70" s="180"/>
      <c r="E70" s="172"/>
    </row>
    <row r="71" spans="2:5" x14ac:dyDescent="0.25">
      <c r="B71" s="177">
        <v>51100000000</v>
      </c>
      <c r="C71" s="85" t="s">
        <v>279</v>
      </c>
      <c r="D71" s="180"/>
      <c r="E71" s="172"/>
    </row>
    <row r="72" spans="2:5" x14ac:dyDescent="0.25">
      <c r="B72" s="177">
        <v>51101000000</v>
      </c>
      <c r="C72" s="85" t="s">
        <v>281</v>
      </c>
      <c r="D72" s="180"/>
      <c r="E72" s="172"/>
    </row>
    <row r="73" spans="2:5" x14ac:dyDescent="0.25">
      <c r="B73" s="177">
        <v>51101010000</v>
      </c>
      <c r="C73" s="85" t="s">
        <v>283</v>
      </c>
      <c r="D73" s="180"/>
      <c r="E73" s="172"/>
    </row>
    <row r="74" spans="2:5" x14ac:dyDescent="0.25">
      <c r="B74" s="177">
        <v>51101020000</v>
      </c>
      <c r="C74" s="85" t="s">
        <v>285</v>
      </c>
      <c r="D74" s="180"/>
      <c r="E74" s="172"/>
    </row>
    <row r="75" spans="2:5" x14ac:dyDescent="0.25">
      <c r="B75" s="177">
        <v>51101030000</v>
      </c>
      <c r="C75" s="85" t="s">
        <v>287</v>
      </c>
      <c r="D75" s="180"/>
      <c r="E75" s="172"/>
    </row>
    <row r="76" spans="2:5" x14ac:dyDescent="0.25">
      <c r="B76" s="177">
        <v>51101040000</v>
      </c>
      <c r="C76" s="85" t="s">
        <v>289</v>
      </c>
      <c r="D76" s="180"/>
      <c r="E76" s="172"/>
    </row>
    <row r="77" spans="2:5" x14ac:dyDescent="0.25">
      <c r="B77" s="177">
        <v>51101050000</v>
      </c>
      <c r="C77" s="85" t="s">
        <v>291</v>
      </c>
      <c r="D77" s="180"/>
      <c r="E77" s="172"/>
    </row>
    <row r="78" spans="2:5" x14ac:dyDescent="0.25">
      <c r="B78" s="177">
        <v>51101060000</v>
      </c>
      <c r="C78" s="85" t="s">
        <v>293</v>
      </c>
      <c r="D78" s="180"/>
      <c r="E78" s="172"/>
    </row>
    <row r="79" spans="2:5" x14ac:dyDescent="0.25">
      <c r="B79" s="177">
        <v>51101070000</v>
      </c>
      <c r="C79" s="85" t="s">
        <v>295</v>
      </c>
      <c r="D79" s="180"/>
      <c r="E79" s="172"/>
    </row>
    <row r="80" spans="2:5" x14ac:dyDescent="0.25">
      <c r="B80" s="177">
        <v>51101080000</v>
      </c>
      <c r="C80" s="85" t="s">
        <v>297</v>
      </c>
      <c r="D80" s="180"/>
      <c r="E80" s="172"/>
    </row>
    <row r="81" spans="2:5" x14ac:dyDescent="0.25">
      <c r="B81" s="177">
        <v>51101090000</v>
      </c>
      <c r="C81" s="85" t="s">
        <v>299</v>
      </c>
      <c r="D81" s="180"/>
      <c r="E81" s="172"/>
    </row>
    <row r="82" spans="2:5" x14ac:dyDescent="0.25">
      <c r="B82" s="177">
        <v>51101100000</v>
      </c>
      <c r="C82" s="85" t="s">
        <v>301</v>
      </c>
      <c r="D82" s="180"/>
      <c r="E82" s="172"/>
    </row>
    <row r="83" spans="2:5" x14ac:dyDescent="0.25">
      <c r="B83" s="177">
        <v>51101110000</v>
      </c>
      <c r="C83" s="85" t="s">
        <v>303</v>
      </c>
      <c r="D83" s="180"/>
      <c r="E83" s="172"/>
    </row>
    <row r="84" spans="2:5" x14ac:dyDescent="0.25">
      <c r="B84" s="177">
        <v>51101120000</v>
      </c>
      <c r="C84" s="85" t="s">
        <v>305</v>
      </c>
      <c r="D84" s="180"/>
      <c r="E84" s="172"/>
    </row>
    <row r="85" spans="2:5" x14ac:dyDescent="0.25">
      <c r="B85" s="177">
        <v>51101130000</v>
      </c>
      <c r="C85" s="85" t="s">
        <v>307</v>
      </c>
      <c r="D85" s="180"/>
      <c r="E85" s="172"/>
    </row>
    <row r="86" spans="2:5" x14ac:dyDescent="0.25">
      <c r="B86" s="177">
        <v>51102000000</v>
      </c>
      <c r="C86" s="85" t="s">
        <v>309</v>
      </c>
      <c r="D86" s="180"/>
      <c r="E86" s="172"/>
    </row>
    <row r="87" spans="2:5" x14ac:dyDescent="0.25">
      <c r="B87" s="177">
        <v>51102010000</v>
      </c>
      <c r="C87" s="85" t="s">
        <v>311</v>
      </c>
      <c r="D87" s="180"/>
      <c r="E87" s="172"/>
    </row>
    <row r="88" spans="2:5" x14ac:dyDescent="0.25">
      <c r="B88" s="177">
        <v>51102020000</v>
      </c>
      <c r="C88" s="85" t="s">
        <v>313</v>
      </c>
      <c r="D88" s="180"/>
      <c r="E88" s="172"/>
    </row>
    <row r="89" spans="2:5" x14ac:dyDescent="0.25">
      <c r="B89" s="177">
        <v>51102030000</v>
      </c>
      <c r="C89" s="85" t="s">
        <v>315</v>
      </c>
      <c r="D89" s="180"/>
      <c r="E89" s="172"/>
    </row>
    <row r="90" spans="2:5" x14ac:dyDescent="0.25">
      <c r="B90" s="177">
        <v>51102040000</v>
      </c>
      <c r="C90" s="85" t="s">
        <v>317</v>
      </c>
      <c r="D90" s="180"/>
      <c r="E90" s="172"/>
    </row>
    <row r="91" spans="2:5" x14ac:dyDescent="0.25">
      <c r="B91" s="177">
        <v>51102050000</v>
      </c>
      <c r="C91" s="85" t="s">
        <v>319</v>
      </c>
      <c r="D91" s="180"/>
      <c r="E91" s="172"/>
    </row>
    <row r="92" spans="2:5" x14ac:dyDescent="0.25">
      <c r="B92" s="177">
        <v>51102060000</v>
      </c>
      <c r="C92" s="85" t="s">
        <v>321</v>
      </c>
      <c r="D92" s="180"/>
      <c r="E92" s="172"/>
    </row>
    <row r="93" spans="2:5" x14ac:dyDescent="0.25">
      <c r="B93" s="177">
        <v>51102070000</v>
      </c>
      <c r="C93" s="85" t="s">
        <v>323</v>
      </c>
      <c r="D93" s="180"/>
      <c r="E93" s="172"/>
    </row>
    <row r="94" spans="2:5" x14ac:dyDescent="0.25">
      <c r="B94" s="177">
        <v>51102080000</v>
      </c>
      <c r="C94" s="85" t="s">
        <v>325</v>
      </c>
      <c r="D94" s="180"/>
      <c r="E94" s="172"/>
    </row>
    <row r="95" spans="2:5" x14ac:dyDescent="0.25">
      <c r="B95" s="177">
        <v>51102090000</v>
      </c>
      <c r="C95" s="85" t="s">
        <v>327</v>
      </c>
      <c r="D95" s="180"/>
      <c r="E95" s="172"/>
    </row>
    <row r="96" spans="2:5" x14ac:dyDescent="0.25">
      <c r="B96" s="177">
        <v>51102100000</v>
      </c>
      <c r="C96" s="85" t="s">
        <v>329</v>
      </c>
      <c r="D96" s="180"/>
      <c r="E96" s="172"/>
    </row>
    <row r="97" spans="2:5" x14ac:dyDescent="0.25">
      <c r="B97" s="177">
        <v>51102110000</v>
      </c>
      <c r="C97" s="85" t="s">
        <v>331</v>
      </c>
      <c r="D97" s="180"/>
      <c r="E97" s="172"/>
    </row>
    <row r="98" spans="2:5" x14ac:dyDescent="0.25">
      <c r="B98" s="177">
        <v>51102120000</v>
      </c>
      <c r="C98" s="85" t="s">
        <v>333</v>
      </c>
      <c r="D98" s="180"/>
      <c r="E98" s="172"/>
    </row>
    <row r="99" spans="2:5" x14ac:dyDescent="0.25">
      <c r="B99" s="177">
        <v>51102130000</v>
      </c>
      <c r="C99" s="85" t="s">
        <v>335</v>
      </c>
      <c r="D99" s="180"/>
      <c r="E99" s="172"/>
    </row>
    <row r="100" spans="2:5" x14ac:dyDescent="0.25">
      <c r="B100" s="177">
        <v>51102140000</v>
      </c>
      <c r="C100" s="85" t="s">
        <v>337</v>
      </c>
      <c r="D100" s="180"/>
      <c r="E100" s="172"/>
    </row>
    <row r="101" spans="2:5" x14ac:dyDescent="0.25">
      <c r="B101" s="177">
        <v>51102150000</v>
      </c>
      <c r="C101" s="85" t="s">
        <v>339</v>
      </c>
      <c r="D101" s="180"/>
      <c r="E101" s="172"/>
    </row>
    <row r="102" spans="2:5" x14ac:dyDescent="0.25">
      <c r="B102" s="177">
        <v>51102160000</v>
      </c>
      <c r="C102" s="85" t="s">
        <v>341</v>
      </c>
      <c r="D102" s="180"/>
      <c r="E102" s="172"/>
    </row>
    <row r="103" spans="2:5" x14ac:dyDescent="0.25">
      <c r="B103" s="177">
        <v>51102170000</v>
      </c>
      <c r="C103" s="85" t="s">
        <v>343</v>
      </c>
      <c r="D103" s="180"/>
      <c r="E103" s="172"/>
    </row>
    <row r="104" spans="2:5" x14ac:dyDescent="0.25">
      <c r="B104" s="177">
        <v>51102180000</v>
      </c>
      <c r="C104" s="85" t="s">
        <v>345</v>
      </c>
      <c r="D104" s="180"/>
      <c r="E104" s="172"/>
    </row>
    <row r="105" spans="2:5" x14ac:dyDescent="0.25">
      <c r="B105" s="177">
        <v>51102190000</v>
      </c>
      <c r="C105" s="85" t="s">
        <v>347</v>
      </c>
      <c r="D105" s="180"/>
      <c r="E105" s="172"/>
    </row>
    <row r="106" spans="2:5" x14ac:dyDescent="0.25">
      <c r="B106" s="177">
        <v>51102200000</v>
      </c>
      <c r="C106" s="85" t="s">
        <v>349</v>
      </c>
      <c r="D106" s="180"/>
      <c r="E106" s="172"/>
    </row>
    <row r="107" spans="2:5" x14ac:dyDescent="0.25">
      <c r="B107" s="177">
        <v>51102210000</v>
      </c>
      <c r="C107" s="85" t="s">
        <v>351</v>
      </c>
      <c r="D107" s="180"/>
      <c r="E107" s="172"/>
    </row>
    <row r="108" spans="2:5" x14ac:dyDescent="0.25">
      <c r="B108" s="177">
        <v>51102220000</v>
      </c>
      <c r="C108" s="85" t="s">
        <v>353</v>
      </c>
      <c r="D108" s="180"/>
      <c r="E108" s="172"/>
    </row>
    <row r="109" spans="2:5" x14ac:dyDescent="0.25">
      <c r="B109" s="177">
        <v>51102230000</v>
      </c>
      <c r="C109" s="85" t="s">
        <v>355</v>
      </c>
      <c r="D109" s="180"/>
      <c r="E109" s="172"/>
    </row>
    <row r="110" spans="2:5" x14ac:dyDescent="0.25">
      <c r="B110" s="177">
        <v>51102240000</v>
      </c>
      <c r="C110" s="85" t="s">
        <v>357</v>
      </c>
      <c r="D110" s="180"/>
      <c r="E110" s="172"/>
    </row>
    <row r="111" spans="2:5" x14ac:dyDescent="0.25">
      <c r="B111" s="177">
        <v>51102250000</v>
      </c>
      <c r="C111" s="85" t="s">
        <v>359</v>
      </c>
      <c r="D111" s="180"/>
      <c r="E111" s="172"/>
    </row>
    <row r="112" spans="2:5" x14ac:dyDescent="0.25">
      <c r="B112" s="177">
        <v>51102260000</v>
      </c>
      <c r="C112" s="85" t="s">
        <v>361</v>
      </c>
      <c r="D112" s="180"/>
      <c r="E112" s="172"/>
    </row>
    <row r="113" spans="2:5" x14ac:dyDescent="0.25">
      <c r="B113" s="177">
        <v>51102270000</v>
      </c>
      <c r="C113" s="85" t="s">
        <v>363</v>
      </c>
      <c r="D113" s="180"/>
      <c r="E113" s="172"/>
    </row>
    <row r="114" spans="2:5" x14ac:dyDescent="0.25">
      <c r="B114" s="177">
        <v>51102280000</v>
      </c>
      <c r="C114" s="85" t="s">
        <v>365</v>
      </c>
      <c r="D114" s="180"/>
      <c r="E114" s="172"/>
    </row>
    <row r="115" spans="2:5" x14ac:dyDescent="0.25">
      <c r="B115" s="177">
        <v>51102290000</v>
      </c>
      <c r="C115" s="85" t="s">
        <v>367</v>
      </c>
      <c r="D115" s="180"/>
      <c r="E115" s="172"/>
    </row>
    <row r="116" spans="2:5" x14ac:dyDescent="0.25">
      <c r="B116" s="177">
        <v>51200000000</v>
      </c>
      <c r="C116" s="85" t="s">
        <v>369</v>
      </c>
      <c r="D116" s="180"/>
      <c r="E116" s="172"/>
    </row>
    <row r="117" spans="2:5" x14ac:dyDescent="0.25">
      <c r="B117" s="177">
        <v>51201000000</v>
      </c>
      <c r="C117" s="85" t="s">
        <v>371</v>
      </c>
      <c r="D117" s="180"/>
      <c r="E117" s="172"/>
    </row>
    <row r="118" spans="2:5" x14ac:dyDescent="0.25">
      <c r="B118" s="177">
        <v>51201010000</v>
      </c>
      <c r="C118" s="85" t="s">
        <v>373</v>
      </c>
      <c r="D118" s="180"/>
      <c r="E118" s="172"/>
    </row>
    <row r="119" spans="2:5" x14ac:dyDescent="0.25">
      <c r="B119" s="177">
        <v>51201020000</v>
      </c>
      <c r="C119" s="85" t="s">
        <v>375</v>
      </c>
      <c r="D119" s="180"/>
      <c r="E119" s="172"/>
    </row>
    <row r="120" spans="2:5" x14ac:dyDescent="0.25">
      <c r="B120" s="177">
        <v>51201030000</v>
      </c>
      <c r="C120" s="85" t="s">
        <v>377</v>
      </c>
      <c r="D120" s="180"/>
      <c r="E120" s="172"/>
    </row>
    <row r="121" spans="2:5" x14ac:dyDescent="0.25">
      <c r="B121" s="177">
        <v>51201040000</v>
      </c>
      <c r="C121" s="85" t="s">
        <v>379</v>
      </c>
      <c r="D121" s="180"/>
      <c r="E121" s="172"/>
    </row>
    <row r="122" spans="2:5" x14ac:dyDescent="0.25">
      <c r="B122" s="177">
        <v>51201050000</v>
      </c>
      <c r="C122" s="85" t="s">
        <v>381</v>
      </c>
      <c r="D122" s="180"/>
      <c r="E122" s="172"/>
    </row>
    <row r="123" spans="2:5" x14ac:dyDescent="0.25">
      <c r="B123" s="177">
        <v>51201060000</v>
      </c>
      <c r="C123" s="85" t="s">
        <v>383</v>
      </c>
      <c r="D123" s="180"/>
      <c r="E123" s="172"/>
    </row>
    <row r="124" spans="2:5" x14ac:dyDescent="0.25">
      <c r="B124" s="177">
        <v>51201070000</v>
      </c>
      <c r="C124" s="85" t="s">
        <v>385</v>
      </c>
      <c r="D124" s="180"/>
      <c r="E124" s="172"/>
    </row>
    <row r="125" spans="2:5" x14ac:dyDescent="0.25">
      <c r="B125" s="177">
        <v>51201080000</v>
      </c>
      <c r="C125" s="85" t="s">
        <v>387</v>
      </c>
      <c r="D125" s="180"/>
      <c r="E125" s="172"/>
    </row>
    <row r="126" spans="2:5" x14ac:dyDescent="0.25">
      <c r="B126" s="177">
        <v>51201090000</v>
      </c>
      <c r="C126" s="85" t="s">
        <v>389</v>
      </c>
      <c r="D126" s="180"/>
      <c r="E126" s="172"/>
    </row>
    <row r="127" spans="2:5" x14ac:dyDescent="0.25">
      <c r="B127" s="177">
        <v>51201100000</v>
      </c>
      <c r="C127" s="85" t="s">
        <v>391</v>
      </c>
      <c r="D127" s="180"/>
      <c r="E127" s="172"/>
    </row>
    <row r="128" spans="2:5" x14ac:dyDescent="0.25">
      <c r="B128" s="177">
        <v>51201110000</v>
      </c>
      <c r="C128" s="85" t="s">
        <v>393</v>
      </c>
      <c r="D128" s="180"/>
      <c r="E128" s="172"/>
    </row>
    <row r="129" spans="2:5" x14ac:dyDescent="0.25">
      <c r="B129" s="177">
        <v>51201120000</v>
      </c>
      <c r="C129" s="85" t="s">
        <v>395</v>
      </c>
      <c r="D129" s="180"/>
      <c r="E129" s="172"/>
    </row>
    <row r="130" spans="2:5" x14ac:dyDescent="0.25">
      <c r="B130" s="177">
        <v>51201130000</v>
      </c>
      <c r="C130" s="85" t="s">
        <v>397</v>
      </c>
      <c r="D130" s="180"/>
      <c r="E130" s="172"/>
    </row>
    <row r="131" spans="2:5" x14ac:dyDescent="0.25">
      <c r="B131" s="177">
        <v>51202000000</v>
      </c>
      <c r="C131" s="85" t="s">
        <v>399</v>
      </c>
      <c r="D131" s="180"/>
      <c r="E131" s="172"/>
    </row>
    <row r="132" spans="2:5" x14ac:dyDescent="0.25">
      <c r="B132" s="177">
        <v>51202010000</v>
      </c>
      <c r="C132" s="85" t="s">
        <v>401</v>
      </c>
      <c r="D132" s="180"/>
      <c r="E132" s="172"/>
    </row>
    <row r="133" spans="2:5" x14ac:dyDescent="0.25">
      <c r="B133" s="177">
        <v>51202020000</v>
      </c>
      <c r="C133" s="85" t="s">
        <v>313</v>
      </c>
      <c r="D133" s="180"/>
      <c r="E133" s="172"/>
    </row>
    <row r="134" spans="2:5" x14ac:dyDescent="0.25">
      <c r="B134" s="177">
        <v>51202030000</v>
      </c>
      <c r="C134" s="85" t="s">
        <v>315</v>
      </c>
      <c r="D134" s="180"/>
      <c r="E134" s="172"/>
    </row>
    <row r="135" spans="2:5" x14ac:dyDescent="0.25">
      <c r="B135" s="177">
        <v>51202040000</v>
      </c>
      <c r="C135" s="85" t="s">
        <v>317</v>
      </c>
      <c r="D135" s="180"/>
      <c r="E135" s="172"/>
    </row>
    <row r="136" spans="2:5" x14ac:dyDescent="0.25">
      <c r="B136" s="177">
        <v>51202050000</v>
      </c>
      <c r="C136" s="85" t="s">
        <v>406</v>
      </c>
      <c r="D136" s="180"/>
      <c r="E136" s="172"/>
    </row>
    <row r="137" spans="2:5" x14ac:dyDescent="0.25">
      <c r="B137" s="177">
        <v>51202060000</v>
      </c>
      <c r="C137" s="85" t="s">
        <v>321</v>
      </c>
      <c r="D137" s="180"/>
      <c r="E137" s="172"/>
    </row>
    <row r="138" spans="2:5" x14ac:dyDescent="0.25">
      <c r="B138" s="177">
        <v>51202070000</v>
      </c>
      <c r="C138" s="85" t="s">
        <v>323</v>
      </c>
      <c r="D138" s="180"/>
      <c r="E138" s="172"/>
    </row>
    <row r="139" spans="2:5" x14ac:dyDescent="0.25">
      <c r="B139" s="177">
        <v>51202080000</v>
      </c>
      <c r="C139" s="85" t="s">
        <v>295</v>
      </c>
      <c r="D139" s="180"/>
      <c r="E139" s="172"/>
    </row>
    <row r="140" spans="2:5" x14ac:dyDescent="0.25">
      <c r="B140" s="177">
        <v>51202090000</v>
      </c>
      <c r="C140" s="85" t="s">
        <v>325</v>
      </c>
      <c r="D140" s="180"/>
      <c r="E140" s="172"/>
    </row>
    <row r="141" spans="2:5" x14ac:dyDescent="0.25">
      <c r="B141" s="177">
        <v>51202100000</v>
      </c>
      <c r="C141" s="85" t="s">
        <v>327</v>
      </c>
      <c r="D141" s="180"/>
      <c r="E141" s="172"/>
    </row>
    <row r="142" spans="2:5" x14ac:dyDescent="0.25">
      <c r="B142" s="177">
        <v>51202110000</v>
      </c>
      <c r="C142" s="85" t="s">
        <v>329</v>
      </c>
      <c r="D142" s="180"/>
      <c r="E142" s="172"/>
    </row>
    <row r="143" spans="2:5" x14ac:dyDescent="0.25">
      <c r="B143" s="177">
        <v>51202120000</v>
      </c>
      <c r="C143" s="85" t="s">
        <v>331</v>
      </c>
      <c r="D143" s="180"/>
      <c r="E143" s="172"/>
    </row>
    <row r="144" spans="2:5" x14ac:dyDescent="0.25">
      <c r="B144" s="177">
        <v>51202130000</v>
      </c>
      <c r="C144" s="85" t="s">
        <v>333</v>
      </c>
      <c r="D144" s="180"/>
      <c r="E144" s="172"/>
    </row>
    <row r="145" spans="2:5" x14ac:dyDescent="0.25">
      <c r="B145" s="177">
        <v>51202140000</v>
      </c>
      <c r="C145" s="85" t="s">
        <v>335</v>
      </c>
      <c r="D145" s="180"/>
      <c r="E145" s="172"/>
    </row>
    <row r="146" spans="2:5" x14ac:dyDescent="0.25">
      <c r="B146" s="177">
        <v>51202150000</v>
      </c>
      <c r="C146" s="85" t="s">
        <v>337</v>
      </c>
      <c r="D146" s="180"/>
      <c r="E146" s="172"/>
    </row>
    <row r="147" spans="2:5" x14ac:dyDescent="0.25">
      <c r="B147" s="177">
        <v>51202160000</v>
      </c>
      <c r="C147" s="85" t="s">
        <v>339</v>
      </c>
      <c r="D147" s="180"/>
      <c r="E147" s="172"/>
    </row>
    <row r="148" spans="2:5" x14ac:dyDescent="0.25">
      <c r="B148" s="177">
        <v>51202170000</v>
      </c>
      <c r="C148" s="85" t="s">
        <v>341</v>
      </c>
      <c r="D148" s="180"/>
      <c r="E148" s="172"/>
    </row>
    <row r="149" spans="2:5" x14ac:dyDescent="0.25">
      <c r="B149" s="177">
        <v>51202180000</v>
      </c>
      <c r="C149" s="85" t="s">
        <v>343</v>
      </c>
      <c r="D149" s="180"/>
      <c r="E149" s="172"/>
    </row>
    <row r="150" spans="2:5" x14ac:dyDescent="0.25">
      <c r="B150" s="177">
        <v>51202190000</v>
      </c>
      <c r="C150" s="85" t="s">
        <v>345</v>
      </c>
      <c r="D150" s="180"/>
      <c r="E150" s="172"/>
    </row>
    <row r="151" spans="2:5" x14ac:dyDescent="0.25">
      <c r="B151" s="177">
        <v>51202200000</v>
      </c>
      <c r="C151" s="85" t="s">
        <v>347</v>
      </c>
      <c r="D151" s="180"/>
      <c r="E151" s="172"/>
    </row>
    <row r="152" spans="2:5" x14ac:dyDescent="0.25">
      <c r="B152" s="177">
        <v>51202210000</v>
      </c>
      <c r="C152" s="85" t="s">
        <v>349</v>
      </c>
      <c r="D152" s="180"/>
      <c r="E152" s="172"/>
    </row>
    <row r="153" spans="2:5" x14ac:dyDescent="0.25">
      <c r="B153" s="177">
        <v>51202220000</v>
      </c>
      <c r="C153" s="85" t="s">
        <v>351</v>
      </c>
      <c r="D153" s="180"/>
      <c r="E153" s="172"/>
    </row>
    <row r="154" spans="2:5" x14ac:dyDescent="0.25">
      <c r="B154" s="177">
        <v>51202230000</v>
      </c>
      <c r="C154" s="85" t="s">
        <v>425</v>
      </c>
      <c r="D154" s="180"/>
      <c r="E154" s="172"/>
    </row>
    <row r="155" spans="2:5" x14ac:dyDescent="0.25">
      <c r="B155" s="177">
        <v>51202240000</v>
      </c>
      <c r="C155" s="85" t="s">
        <v>355</v>
      </c>
      <c r="D155" s="180"/>
      <c r="E155" s="172"/>
    </row>
    <row r="156" spans="2:5" x14ac:dyDescent="0.25">
      <c r="B156" s="177">
        <v>51202250000</v>
      </c>
      <c r="C156" s="85" t="s">
        <v>357</v>
      </c>
      <c r="D156" s="180"/>
      <c r="E156" s="172"/>
    </row>
    <row r="157" spans="2:5" x14ac:dyDescent="0.25">
      <c r="B157" s="177">
        <v>51202260000</v>
      </c>
      <c r="C157" s="85" t="s">
        <v>359</v>
      </c>
      <c r="D157" s="180"/>
      <c r="E157" s="172"/>
    </row>
    <row r="158" spans="2:5" x14ac:dyDescent="0.25">
      <c r="B158" s="177">
        <v>51202270000</v>
      </c>
      <c r="C158" s="85" t="s">
        <v>361</v>
      </c>
      <c r="D158" s="180"/>
      <c r="E158" s="172"/>
    </row>
    <row r="159" spans="2:5" x14ac:dyDescent="0.25">
      <c r="B159" s="177">
        <v>51202280000</v>
      </c>
      <c r="C159" s="85" t="s">
        <v>363</v>
      </c>
      <c r="D159" s="180"/>
      <c r="E159" s="172"/>
    </row>
    <row r="160" spans="2:5" x14ac:dyDescent="0.25">
      <c r="B160" s="177">
        <v>51202290000</v>
      </c>
      <c r="C160" s="85" t="s">
        <v>365</v>
      </c>
      <c r="D160" s="180"/>
      <c r="E160" s="172"/>
    </row>
    <row r="161" spans="2:5" x14ac:dyDescent="0.25">
      <c r="B161" s="177">
        <v>51202300000</v>
      </c>
      <c r="C161" s="85" t="s">
        <v>367</v>
      </c>
      <c r="D161" s="180"/>
      <c r="E161" s="172"/>
    </row>
    <row r="162" spans="2:5" x14ac:dyDescent="0.25">
      <c r="B162" s="177">
        <v>51203000000</v>
      </c>
      <c r="C162" s="85" t="s">
        <v>434</v>
      </c>
      <c r="D162" s="180"/>
      <c r="E162" s="172"/>
    </row>
    <row r="163" spans="2:5" x14ac:dyDescent="0.25">
      <c r="B163" s="177">
        <v>51203010000</v>
      </c>
      <c r="C163" s="85" t="s">
        <v>401</v>
      </c>
      <c r="D163" s="180"/>
      <c r="E163" s="172"/>
    </row>
    <row r="164" spans="2:5" x14ac:dyDescent="0.25">
      <c r="B164" s="177">
        <v>51203020000</v>
      </c>
      <c r="C164" s="85" t="s">
        <v>313</v>
      </c>
      <c r="D164" s="180"/>
      <c r="E164" s="172"/>
    </row>
    <row r="165" spans="2:5" x14ac:dyDescent="0.25">
      <c r="B165" s="177">
        <v>51203030000</v>
      </c>
      <c r="C165" s="85" t="s">
        <v>315</v>
      </c>
      <c r="D165" s="180"/>
      <c r="E165" s="172"/>
    </row>
    <row r="166" spans="2:5" x14ac:dyDescent="0.25">
      <c r="B166" s="177">
        <v>51203040000</v>
      </c>
      <c r="C166" s="85" t="s">
        <v>317</v>
      </c>
      <c r="D166" s="180"/>
      <c r="E166" s="172"/>
    </row>
    <row r="167" spans="2:5" x14ac:dyDescent="0.25">
      <c r="B167" s="177">
        <v>51203050000</v>
      </c>
      <c r="C167" s="85" t="s">
        <v>406</v>
      </c>
      <c r="D167" s="180"/>
      <c r="E167" s="172"/>
    </row>
    <row r="168" spans="2:5" x14ac:dyDescent="0.25">
      <c r="B168" s="177">
        <v>51203060000</v>
      </c>
      <c r="C168" s="85" t="s">
        <v>321</v>
      </c>
      <c r="D168" s="180"/>
      <c r="E168" s="172"/>
    </row>
    <row r="169" spans="2:5" x14ac:dyDescent="0.25">
      <c r="B169" s="177">
        <v>51203070000</v>
      </c>
      <c r="C169" s="85" t="s">
        <v>323</v>
      </c>
      <c r="D169" s="180"/>
      <c r="E169" s="172"/>
    </row>
    <row r="170" spans="2:5" x14ac:dyDescent="0.25">
      <c r="B170" s="177">
        <v>51203080000</v>
      </c>
      <c r="C170" s="85" t="s">
        <v>295</v>
      </c>
      <c r="D170" s="180"/>
      <c r="E170" s="172"/>
    </row>
    <row r="171" spans="2:5" x14ac:dyDescent="0.25">
      <c r="B171" s="177">
        <v>51300000000</v>
      </c>
      <c r="C171" s="85" t="s">
        <v>444</v>
      </c>
      <c r="D171" s="180"/>
      <c r="E171" s="172"/>
    </row>
    <row r="172" spans="2:5" x14ac:dyDescent="0.25">
      <c r="B172" s="177">
        <v>51301000000</v>
      </c>
      <c r="C172" s="85" t="s">
        <v>446</v>
      </c>
      <c r="D172" s="180"/>
      <c r="E172" s="172"/>
    </row>
    <row r="173" spans="2:5" x14ac:dyDescent="0.25">
      <c r="B173" s="177">
        <v>51301010000</v>
      </c>
      <c r="C173" s="85" t="s">
        <v>448</v>
      </c>
      <c r="D173" s="180"/>
      <c r="E173" s="172"/>
    </row>
    <row r="174" spans="2:5" x14ac:dyDescent="0.25">
      <c r="B174" s="177">
        <v>51301020000</v>
      </c>
      <c r="C174" s="85" t="s">
        <v>450</v>
      </c>
      <c r="D174" s="180"/>
      <c r="E174" s="172"/>
    </row>
    <row r="175" spans="2:5" x14ac:dyDescent="0.25">
      <c r="B175" s="177">
        <v>51301030000</v>
      </c>
      <c r="C175" s="85" t="s">
        <v>452</v>
      </c>
      <c r="D175" s="180"/>
      <c r="E175" s="172"/>
    </row>
    <row r="176" spans="2:5" x14ac:dyDescent="0.25">
      <c r="B176" s="177">
        <v>51301040000</v>
      </c>
      <c r="C176" s="85" t="s">
        <v>454</v>
      </c>
      <c r="D176" s="180"/>
      <c r="E176" s="172"/>
    </row>
    <row r="177" spans="2:5" x14ac:dyDescent="0.25">
      <c r="B177" s="177">
        <v>51301050000</v>
      </c>
      <c r="C177" s="85" t="s">
        <v>456</v>
      </c>
      <c r="D177" s="180"/>
      <c r="E177" s="172"/>
    </row>
    <row r="178" spans="2:5" x14ac:dyDescent="0.25">
      <c r="B178" s="177">
        <v>51301060000</v>
      </c>
      <c r="C178" s="85" t="s">
        <v>363</v>
      </c>
      <c r="D178" s="180"/>
      <c r="E178" s="172"/>
    </row>
    <row r="179" spans="2:5" x14ac:dyDescent="0.25">
      <c r="B179" s="177">
        <v>52000000000</v>
      </c>
      <c r="C179" s="85" t="s">
        <v>459</v>
      </c>
      <c r="D179" s="180"/>
      <c r="E179" s="172"/>
    </row>
    <row r="180" spans="2:5" x14ac:dyDescent="0.25">
      <c r="B180" s="177">
        <v>52100000000</v>
      </c>
      <c r="C180" s="85" t="s">
        <v>461</v>
      </c>
      <c r="D180" s="180"/>
      <c r="E180" s="172"/>
    </row>
    <row r="181" spans="2:5" x14ac:dyDescent="0.25">
      <c r="B181" s="177">
        <v>52101000000</v>
      </c>
      <c r="C181" s="85" t="s">
        <v>463</v>
      </c>
      <c r="D181" s="180"/>
      <c r="E181" s="172"/>
    </row>
    <row r="182" spans="2:5" x14ac:dyDescent="0.25">
      <c r="B182" s="177">
        <v>52101010000</v>
      </c>
      <c r="C182" s="85" t="s">
        <v>261</v>
      </c>
      <c r="D182" s="180"/>
      <c r="E182" s="172"/>
    </row>
    <row r="183" spans="2:5" x14ac:dyDescent="0.25">
      <c r="B183" s="177">
        <v>52101020000</v>
      </c>
      <c r="C183" s="85" t="s">
        <v>761</v>
      </c>
      <c r="D183" s="180"/>
      <c r="E183" s="172"/>
    </row>
    <row r="184" spans="2:5" x14ac:dyDescent="0.25">
      <c r="B184" s="177">
        <v>52101030000</v>
      </c>
      <c r="C184" s="85" t="s">
        <v>468</v>
      </c>
      <c r="D184" s="180"/>
      <c r="E184" s="172"/>
    </row>
    <row r="185" spans="2:5" x14ac:dyDescent="0.25">
      <c r="B185" s="177">
        <v>52101040000</v>
      </c>
      <c r="C185" s="85" t="s">
        <v>470</v>
      </c>
      <c r="D185" s="180"/>
      <c r="E185" s="172"/>
    </row>
    <row r="186" spans="2:5" x14ac:dyDescent="0.25">
      <c r="B186" s="177">
        <v>52101050000</v>
      </c>
      <c r="C186" s="85" t="s">
        <v>762</v>
      </c>
      <c r="D186" s="180"/>
      <c r="E186" s="172"/>
    </row>
    <row r="187" spans="2:5" x14ac:dyDescent="0.25">
      <c r="B187" s="177">
        <v>52101060000</v>
      </c>
      <c r="C187" s="85" t="s">
        <v>474</v>
      </c>
      <c r="D187" s="180"/>
      <c r="E187" s="172"/>
    </row>
    <row r="188" spans="2:5" x14ac:dyDescent="0.25">
      <c r="B188" s="177">
        <v>52101070000</v>
      </c>
      <c r="C188" s="85" t="s">
        <v>476</v>
      </c>
      <c r="D188" s="180"/>
      <c r="E188" s="172"/>
    </row>
    <row r="189" spans="2:5" x14ac:dyDescent="0.25">
      <c r="B189" s="178"/>
      <c r="C189" s="88"/>
      <c r="D189" s="182"/>
      <c r="E189" s="173"/>
    </row>
    <row r="190" spans="2:5" x14ac:dyDescent="0.25">
      <c r="B190" s="177">
        <v>60000000000</v>
      </c>
      <c r="C190" s="85" t="s">
        <v>763</v>
      </c>
      <c r="D190" s="180"/>
      <c r="E190" s="172"/>
    </row>
    <row r="191" spans="2:5" x14ac:dyDescent="0.25">
      <c r="B191" s="177">
        <v>61000000000</v>
      </c>
      <c r="C191" s="85" t="s">
        <v>763</v>
      </c>
      <c r="D191" s="180"/>
      <c r="E191" s="172"/>
    </row>
    <row r="192" spans="2:5" x14ac:dyDescent="0.25">
      <c r="B192" s="177">
        <v>61100000000</v>
      </c>
      <c r="C192" s="85" t="s">
        <v>764</v>
      </c>
      <c r="D192" s="180"/>
      <c r="E192" s="172"/>
    </row>
    <row r="193" spans="2:5" x14ac:dyDescent="0.25">
      <c r="B193" s="177">
        <v>61101000000</v>
      </c>
      <c r="C193" s="85" t="s">
        <v>765</v>
      </c>
      <c r="D193" s="180"/>
      <c r="E193" s="172"/>
    </row>
    <row r="194" spans="2:5" x14ac:dyDescent="0.25">
      <c r="B194" s="177">
        <v>61101010000</v>
      </c>
      <c r="C194" s="85" t="s">
        <v>766</v>
      </c>
      <c r="D194" s="180"/>
      <c r="E194" s="172"/>
    </row>
    <row r="195" spans="2:5" x14ac:dyDescent="0.25">
      <c r="B195" s="177">
        <v>61101020000</v>
      </c>
      <c r="C195" s="85" t="s">
        <v>767</v>
      </c>
      <c r="D195" s="180"/>
      <c r="E195" s="172"/>
    </row>
    <row r="196" spans="2:5" x14ac:dyDescent="0.25">
      <c r="B196" s="177">
        <v>61101030000</v>
      </c>
      <c r="C196" s="85" t="s">
        <v>768</v>
      </c>
      <c r="D196" s="180"/>
      <c r="E196" s="172"/>
    </row>
    <row r="197" spans="2:5" x14ac:dyDescent="0.25">
      <c r="B197" s="177">
        <v>61102000000</v>
      </c>
      <c r="C197" s="85" t="s">
        <v>769</v>
      </c>
      <c r="D197" s="180"/>
      <c r="E197" s="172"/>
    </row>
    <row r="198" spans="2:5" x14ac:dyDescent="0.25">
      <c r="B198" s="177">
        <v>61102010000</v>
      </c>
      <c r="C198" s="85" t="s">
        <v>767</v>
      </c>
      <c r="D198" s="180"/>
      <c r="E198" s="172"/>
    </row>
    <row r="199" spans="2:5" x14ac:dyDescent="0.25">
      <c r="B199" s="177">
        <v>61102020000</v>
      </c>
      <c r="C199" s="85" t="s">
        <v>768</v>
      </c>
      <c r="D199" s="180"/>
      <c r="E199" s="172"/>
    </row>
    <row r="200" spans="2:5" ht="16.5" thickBot="1" x14ac:dyDescent="0.3">
      <c r="B200" s="179">
        <v>61102030000</v>
      </c>
      <c r="C200" s="90" t="s">
        <v>770</v>
      </c>
      <c r="D200" s="183"/>
      <c r="E200" s="174"/>
    </row>
    <row r="201" spans="2:5" ht="16.5" thickTop="1" x14ac:dyDescent="0.25"/>
  </sheetData>
  <sheetProtection algorithmName="SHA-512" hashValue="+bxv7RgRvQfY5qdgOfkHMO2ZX6Qczdvl2xy8YbqfBYEVm4DWLy9udQwZZe6c9WNxqhQMaawe1GDBPg0tMMeCng==" saltValue="ellccdXQTE1QTPKhvrQ5N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45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4" width="23.7109375" style="169" customWidth="1"/>
    <col min="5" max="5" width="23.28515625" style="169" bestFit="1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3" t="s">
        <v>772</v>
      </c>
      <c r="C3" s="304"/>
      <c r="D3" s="304"/>
      <c r="E3" s="305"/>
    </row>
    <row r="4" spans="2:5" x14ac:dyDescent="0.25">
      <c r="B4" s="306" t="s">
        <v>558</v>
      </c>
      <c r="C4" s="307"/>
      <c r="D4" s="307"/>
      <c r="E4" s="308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70000000000</v>
      </c>
      <c r="C6" s="85" t="s">
        <v>773</v>
      </c>
      <c r="D6" s="180"/>
      <c r="E6" s="172"/>
    </row>
    <row r="7" spans="2:5" x14ac:dyDescent="0.25">
      <c r="B7" s="177">
        <v>71000000000</v>
      </c>
      <c r="C7" s="85" t="s">
        <v>773</v>
      </c>
      <c r="D7" s="180"/>
      <c r="E7" s="172"/>
    </row>
    <row r="8" spans="2:5" x14ac:dyDescent="0.25">
      <c r="B8" s="177">
        <v>71101010000</v>
      </c>
      <c r="C8" s="85" t="s">
        <v>774</v>
      </c>
      <c r="D8" s="180"/>
      <c r="E8" s="172"/>
    </row>
    <row r="9" spans="2:5" x14ac:dyDescent="0.25">
      <c r="B9" s="177">
        <v>71101020000</v>
      </c>
      <c r="C9" s="85" t="s">
        <v>775</v>
      </c>
      <c r="D9" s="180"/>
      <c r="E9" s="172"/>
    </row>
    <row r="10" spans="2:5" x14ac:dyDescent="0.25">
      <c r="B10" s="177">
        <v>71101030000</v>
      </c>
      <c r="C10" s="85" t="s">
        <v>776</v>
      </c>
      <c r="D10" s="180"/>
      <c r="E10" s="172"/>
    </row>
    <row r="11" spans="2:5" x14ac:dyDescent="0.25">
      <c r="B11" s="177">
        <v>71101040000</v>
      </c>
      <c r="C11" s="85" t="s">
        <v>777</v>
      </c>
      <c r="D11" s="180"/>
      <c r="E11" s="172"/>
    </row>
    <row r="12" spans="2:5" x14ac:dyDescent="0.25">
      <c r="B12" s="177">
        <v>71101050000</v>
      </c>
      <c r="C12" s="86" t="s">
        <v>710</v>
      </c>
      <c r="D12" s="181"/>
      <c r="E12" s="172"/>
    </row>
    <row r="13" spans="2:5" x14ac:dyDescent="0.25">
      <c r="B13" s="177">
        <v>71101060000</v>
      </c>
      <c r="C13" s="85" t="s">
        <v>778</v>
      </c>
      <c r="D13" s="180"/>
      <c r="E13" s="172"/>
    </row>
    <row r="14" spans="2:5" x14ac:dyDescent="0.25">
      <c r="B14" s="177">
        <v>71101070000</v>
      </c>
      <c r="C14" s="86" t="s">
        <v>574</v>
      </c>
      <c r="D14" s="181"/>
      <c r="E14" s="172"/>
    </row>
    <row r="15" spans="2:5" x14ac:dyDescent="0.25">
      <c r="B15" s="177">
        <v>71101080000</v>
      </c>
      <c r="C15" s="85" t="s">
        <v>779</v>
      </c>
      <c r="D15" s="180"/>
      <c r="E15" s="172"/>
    </row>
    <row r="16" spans="2:5" x14ac:dyDescent="0.25">
      <c r="B16" s="177">
        <v>71101090000</v>
      </c>
      <c r="C16" s="85" t="s">
        <v>780</v>
      </c>
      <c r="D16" s="180"/>
      <c r="E16" s="172"/>
    </row>
    <row r="17" spans="2:5" x14ac:dyDescent="0.25">
      <c r="B17" s="177">
        <v>71101100000</v>
      </c>
      <c r="C17" s="85" t="s">
        <v>781</v>
      </c>
      <c r="D17" s="180"/>
      <c r="E17" s="172"/>
    </row>
    <row r="18" spans="2:5" x14ac:dyDescent="0.25">
      <c r="B18" s="177">
        <v>71101110000</v>
      </c>
      <c r="C18" s="85" t="s">
        <v>782</v>
      </c>
      <c r="D18" s="180"/>
      <c r="E18" s="172"/>
    </row>
    <row r="19" spans="2:5" x14ac:dyDescent="0.25">
      <c r="B19" s="177">
        <v>72000000000</v>
      </c>
      <c r="C19" s="86" t="s">
        <v>783</v>
      </c>
      <c r="D19" s="181"/>
      <c r="E19" s="172"/>
    </row>
    <row r="20" spans="2:5" x14ac:dyDescent="0.25">
      <c r="B20" s="177">
        <v>72100000000</v>
      </c>
      <c r="C20" s="86" t="s">
        <v>783</v>
      </c>
      <c r="D20" s="181"/>
      <c r="E20" s="172"/>
    </row>
    <row r="21" spans="2:5" x14ac:dyDescent="0.25">
      <c r="B21" s="177">
        <v>72101000000</v>
      </c>
      <c r="C21" s="85" t="s">
        <v>783</v>
      </c>
      <c r="D21" s="180"/>
      <c r="E21" s="172"/>
    </row>
    <row r="22" spans="2:5" x14ac:dyDescent="0.25">
      <c r="B22" s="177">
        <v>72101010000</v>
      </c>
      <c r="C22" s="85" t="s">
        <v>784</v>
      </c>
      <c r="D22" s="180"/>
      <c r="E22" s="172"/>
    </row>
    <row r="23" spans="2:5" x14ac:dyDescent="0.25">
      <c r="B23" s="177">
        <v>72101020000</v>
      </c>
      <c r="C23" s="85" t="s">
        <v>785</v>
      </c>
      <c r="D23" s="180"/>
      <c r="E23" s="172"/>
    </row>
    <row r="24" spans="2:5" x14ac:dyDescent="0.25">
      <c r="B24" s="177">
        <v>72101030000</v>
      </c>
      <c r="C24" s="85" t="s">
        <v>786</v>
      </c>
      <c r="D24" s="180"/>
      <c r="E24" s="172"/>
    </row>
    <row r="25" spans="2:5" x14ac:dyDescent="0.25">
      <c r="B25" s="177">
        <v>72101040000</v>
      </c>
      <c r="C25" s="85" t="s">
        <v>787</v>
      </c>
      <c r="D25" s="180"/>
      <c r="E25" s="172"/>
    </row>
    <row r="26" spans="2:5" x14ac:dyDescent="0.25">
      <c r="B26" s="177">
        <v>72101050000</v>
      </c>
      <c r="C26" s="85" t="s">
        <v>788</v>
      </c>
      <c r="D26" s="180"/>
      <c r="E26" s="172"/>
    </row>
    <row r="27" spans="2:5" x14ac:dyDescent="0.25">
      <c r="B27" s="177">
        <v>72101060000</v>
      </c>
      <c r="C27" s="85" t="s">
        <v>789</v>
      </c>
      <c r="D27" s="180"/>
      <c r="E27" s="172"/>
    </row>
    <row r="28" spans="2:5" x14ac:dyDescent="0.25">
      <c r="B28" s="177">
        <v>72101070000</v>
      </c>
      <c r="C28" s="85" t="s">
        <v>790</v>
      </c>
      <c r="D28" s="180"/>
      <c r="E28" s="172"/>
    </row>
    <row r="29" spans="2:5" x14ac:dyDescent="0.25">
      <c r="B29" s="177">
        <v>72101080000</v>
      </c>
      <c r="C29" s="85" t="s">
        <v>791</v>
      </c>
      <c r="D29" s="180"/>
      <c r="E29" s="172"/>
    </row>
    <row r="30" spans="2:5" x14ac:dyDescent="0.25">
      <c r="B30" s="177">
        <v>72101090000</v>
      </c>
      <c r="C30" s="85" t="s">
        <v>792</v>
      </c>
      <c r="D30" s="180"/>
      <c r="E30" s="172"/>
    </row>
    <row r="31" spans="2:5" x14ac:dyDescent="0.25">
      <c r="B31" s="177">
        <v>72101100000</v>
      </c>
      <c r="C31" s="85" t="s">
        <v>793</v>
      </c>
      <c r="D31" s="180"/>
      <c r="E31" s="172"/>
    </row>
    <row r="32" spans="2:5" x14ac:dyDescent="0.25">
      <c r="B32" s="177">
        <v>72101110000</v>
      </c>
      <c r="C32" s="85" t="s">
        <v>794</v>
      </c>
      <c r="D32" s="180"/>
      <c r="E32" s="172"/>
    </row>
    <row r="33" spans="2:5" x14ac:dyDescent="0.25">
      <c r="B33" s="178"/>
      <c r="C33" s="88"/>
      <c r="D33" s="182"/>
      <c r="E33" s="173"/>
    </row>
    <row r="34" spans="2:5" x14ac:dyDescent="0.25">
      <c r="B34" s="177">
        <v>80000000000</v>
      </c>
      <c r="C34" s="85" t="s">
        <v>795</v>
      </c>
      <c r="D34" s="180"/>
      <c r="E34" s="172"/>
    </row>
    <row r="35" spans="2:5" x14ac:dyDescent="0.25">
      <c r="B35" s="177">
        <v>81000000000</v>
      </c>
      <c r="C35" s="85" t="s">
        <v>796</v>
      </c>
      <c r="D35" s="180"/>
      <c r="E35" s="172"/>
    </row>
    <row r="36" spans="2:5" x14ac:dyDescent="0.25">
      <c r="B36" s="177">
        <v>81100000000</v>
      </c>
      <c r="C36" s="85" t="s">
        <v>796</v>
      </c>
      <c r="D36" s="180"/>
      <c r="E36" s="172"/>
    </row>
    <row r="37" spans="2:5" x14ac:dyDescent="0.25">
      <c r="B37" s="177">
        <v>81101000000</v>
      </c>
      <c r="C37" s="85" t="s">
        <v>796</v>
      </c>
      <c r="D37" s="180"/>
      <c r="E37" s="172"/>
    </row>
    <row r="38" spans="2:5" x14ac:dyDescent="0.25">
      <c r="B38" s="177">
        <v>81101010000</v>
      </c>
      <c r="C38" s="85" t="s">
        <v>797</v>
      </c>
      <c r="D38" s="180"/>
      <c r="E38" s="172"/>
    </row>
    <row r="39" spans="2:5" x14ac:dyDescent="0.25">
      <c r="B39" s="177">
        <v>81101020000</v>
      </c>
      <c r="C39" s="85" t="s">
        <v>798</v>
      </c>
      <c r="D39" s="180"/>
      <c r="E39" s="172"/>
    </row>
    <row r="40" spans="2:5" x14ac:dyDescent="0.25">
      <c r="B40" s="177">
        <v>82000000000</v>
      </c>
      <c r="C40" s="85" t="s">
        <v>799</v>
      </c>
      <c r="D40" s="180"/>
      <c r="E40" s="172"/>
    </row>
    <row r="41" spans="2:5" x14ac:dyDescent="0.25">
      <c r="B41" s="177">
        <v>82100000000</v>
      </c>
      <c r="C41" s="85" t="s">
        <v>800</v>
      </c>
      <c r="D41" s="180"/>
      <c r="E41" s="172"/>
    </row>
    <row r="42" spans="2:5" x14ac:dyDescent="0.25">
      <c r="B42" s="177">
        <v>82101000000</v>
      </c>
      <c r="C42" s="85" t="s">
        <v>795</v>
      </c>
      <c r="D42" s="180"/>
      <c r="E42" s="172"/>
    </row>
    <row r="43" spans="2:5" x14ac:dyDescent="0.25">
      <c r="B43" s="177">
        <v>82101010000</v>
      </c>
      <c r="C43" s="85" t="s">
        <v>801</v>
      </c>
      <c r="D43" s="180"/>
      <c r="E43" s="172"/>
    </row>
    <row r="44" spans="2:5" ht="16.5" thickBot="1" x14ac:dyDescent="0.3">
      <c r="B44" s="179">
        <v>82101020000</v>
      </c>
      <c r="C44" s="90" t="s">
        <v>802</v>
      </c>
      <c r="D44" s="183"/>
      <c r="E44" s="174"/>
    </row>
    <row r="45" spans="2:5" ht="16.5" thickTop="1" x14ac:dyDescent="0.25"/>
  </sheetData>
  <sheetProtection algorithmName="SHA-512" hashValue="FPey9sbUmsptPKNGxpup7TfRZ8yHPSB8YR+aJHUbO2qSEM7fEaVoM9dFOa4Ge3HvwBN3X2VUcpGXjsw9NZNqHQ==" saltValue="oZOkqXEnFec5DWwoeJfpdw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AF49"/>
  <sheetViews>
    <sheetView workbookViewId="0"/>
  </sheetViews>
  <sheetFormatPr baseColWidth="10" defaultRowHeight="15" x14ac:dyDescent="0.25"/>
  <cols>
    <col min="1" max="1" width="14.85546875" style="188" customWidth="1"/>
    <col min="2" max="2" width="94.7109375" style="188" customWidth="1"/>
    <col min="3" max="3" width="23.7109375" style="188" customWidth="1"/>
    <col min="4" max="32" width="11.42578125" style="188"/>
  </cols>
  <sheetData>
    <row r="2" spans="1:3" ht="15.75" thickBot="1" x14ac:dyDescent="0.3"/>
    <row r="3" spans="1:3" ht="21" thickTop="1" x14ac:dyDescent="0.25">
      <c r="A3" s="309" t="s">
        <v>834</v>
      </c>
      <c r="B3" s="310"/>
      <c r="C3" s="311"/>
    </row>
    <row r="4" spans="1:3" ht="15.75" x14ac:dyDescent="0.25">
      <c r="A4" s="185" t="s">
        <v>807</v>
      </c>
      <c r="B4" s="186" t="s">
        <v>808</v>
      </c>
      <c r="C4" s="187"/>
    </row>
    <row r="5" spans="1:3" ht="15.75" x14ac:dyDescent="0.25">
      <c r="A5" s="189" t="s">
        <v>809</v>
      </c>
      <c r="B5" s="190" t="s">
        <v>835</v>
      </c>
      <c r="C5" s="171" t="e">
        <f>'Prev. 1.1'!J12*100/'Prev. 1.1'!I12</f>
        <v>#DIV/0!</v>
      </c>
    </row>
    <row r="6" spans="1:3" ht="15.75" x14ac:dyDescent="0.25">
      <c r="A6" s="189"/>
      <c r="B6" s="190"/>
      <c r="C6" s="171"/>
    </row>
    <row r="7" spans="1:3" ht="15.75" x14ac:dyDescent="0.25">
      <c r="A7" s="189" t="s">
        <v>810</v>
      </c>
      <c r="B7" s="190" t="s">
        <v>836</v>
      </c>
      <c r="C7" s="171" t="e">
        <f>SUM('Prev. 1.1'!D7:D11)*100/'Prev. 1.1'!D12</f>
        <v>#DIV/0!</v>
      </c>
    </row>
    <row r="8" spans="1:3" ht="15.75" x14ac:dyDescent="0.25">
      <c r="A8" s="189"/>
      <c r="B8" s="190"/>
      <c r="C8" s="171"/>
    </row>
    <row r="9" spans="1:3" ht="15.75" x14ac:dyDescent="0.25">
      <c r="A9" s="189" t="s">
        <v>812</v>
      </c>
      <c r="B9" s="190" t="s">
        <v>837</v>
      </c>
      <c r="C9" s="171" t="e">
        <f>'Balance General'!E7/'Balance General'!E169</f>
        <v>#DIV/0!</v>
      </c>
    </row>
    <row r="10" spans="1:3" ht="15.75" x14ac:dyDescent="0.25">
      <c r="A10" s="189"/>
      <c r="B10" s="190"/>
      <c r="C10" s="171"/>
    </row>
    <row r="11" spans="1:3" ht="15.75" x14ac:dyDescent="0.25">
      <c r="A11" s="189" t="s">
        <v>814</v>
      </c>
      <c r="B11" s="190" t="s">
        <v>838</v>
      </c>
      <c r="C11" s="171" t="e">
        <f>('Balance General'!E7-'Balance General'!E59)/'Balance General'!E169</f>
        <v>#DIV/0!</v>
      </c>
    </row>
    <row r="12" spans="1:3" ht="15.75" x14ac:dyDescent="0.25">
      <c r="A12" s="189"/>
      <c r="B12" s="190"/>
      <c r="C12" s="171"/>
    </row>
    <row r="13" spans="1:3" ht="15.75" x14ac:dyDescent="0.25">
      <c r="A13" s="189" t="s">
        <v>815</v>
      </c>
      <c r="B13" s="190" t="s">
        <v>839</v>
      </c>
      <c r="C13" s="171" t="e">
        <f>'Balance General'!E8*100/('Balance General'!E172+'Balance General'!E173+'Balance General'!E209)</f>
        <v>#DIV/0!</v>
      </c>
    </row>
    <row r="14" spans="1:3" ht="15.75" x14ac:dyDescent="0.25">
      <c r="A14" s="189"/>
      <c r="B14" s="190"/>
      <c r="C14" s="171"/>
    </row>
    <row r="15" spans="1:3" ht="15.75" x14ac:dyDescent="0.25">
      <c r="A15" s="189" t="s">
        <v>816</v>
      </c>
      <c r="B15" s="190" t="s">
        <v>840</v>
      </c>
      <c r="C15" s="171" t="e">
        <f>('Balance General'!E9+'Depositos Bancos Gs'!C20+'Depositos Bancos Ext'!C20+'Balance General'!E50+'Balance General'!E111+'Balance General'!E163+'Balance General'!E149+'Balance General'!E74+'Prev. 1.1'!C34+'Balance General'!E158)*100/'Balance General'!E6</f>
        <v>#DIV/0!</v>
      </c>
    </row>
    <row r="16" spans="1:3" ht="15.75" x14ac:dyDescent="0.25">
      <c r="A16" s="189"/>
      <c r="B16" s="190"/>
      <c r="C16" s="171"/>
    </row>
    <row r="17" spans="1:3" ht="15.75" x14ac:dyDescent="0.25">
      <c r="A17" s="189" t="s">
        <v>817</v>
      </c>
      <c r="B17" s="190" t="s">
        <v>841</v>
      </c>
      <c r="C17" s="171" t="e">
        <f>'Balance General'!E168*100/'Balance General'!E6</f>
        <v>#DIV/0!</v>
      </c>
    </row>
    <row r="18" spans="1:3" ht="15.75" x14ac:dyDescent="0.25">
      <c r="A18" s="189"/>
      <c r="B18" s="190"/>
      <c r="C18" s="171"/>
    </row>
    <row r="19" spans="1:3" ht="15.75" x14ac:dyDescent="0.25">
      <c r="A19" s="189" t="s">
        <v>818</v>
      </c>
      <c r="B19" s="190" t="s">
        <v>813</v>
      </c>
      <c r="C19" s="171" t="e">
        <f>'Balance General'!E231*100/'Balance General'!E6</f>
        <v>#DIV/0!</v>
      </c>
    </row>
    <row r="20" spans="1:3" ht="15.75" x14ac:dyDescent="0.25">
      <c r="A20" s="189"/>
      <c r="B20" s="190"/>
      <c r="C20" s="171"/>
    </row>
    <row r="21" spans="1:3" ht="15.75" x14ac:dyDescent="0.25">
      <c r="A21" s="189" t="s">
        <v>819</v>
      </c>
      <c r="B21" s="190" t="s">
        <v>842</v>
      </c>
      <c r="C21" s="171" t="e">
        <f>'Balance General'!E168/'Balance General'!E231</f>
        <v>#DIV/0!</v>
      </c>
    </row>
    <row r="22" spans="1:3" ht="15.75" x14ac:dyDescent="0.25">
      <c r="A22" s="189"/>
      <c r="B22" s="190"/>
      <c r="C22" s="171"/>
    </row>
    <row r="23" spans="1:3" ht="15.75" x14ac:dyDescent="0.25">
      <c r="A23" s="189" t="s">
        <v>820</v>
      </c>
      <c r="B23" s="190" t="s">
        <v>843</v>
      </c>
      <c r="C23" s="171" t="e">
        <f>'Balance General'!E248*100/'Cuadro de Resultado'!E27</f>
        <v>#DIV/0!</v>
      </c>
    </row>
    <row r="24" spans="1:3" ht="15.75" x14ac:dyDescent="0.25">
      <c r="A24" s="189"/>
      <c r="B24" s="190"/>
      <c r="C24" s="171"/>
    </row>
    <row r="25" spans="1:3" ht="15.75" x14ac:dyDescent="0.25">
      <c r="A25" s="189" t="s">
        <v>821</v>
      </c>
      <c r="B25" s="190" t="s">
        <v>844</v>
      </c>
      <c r="C25" s="171" t="e">
        <f>'Balance General'!E248*100/'Cuadro de Resultado'!E27</f>
        <v>#DIV/0!</v>
      </c>
    </row>
    <row r="26" spans="1:3" ht="15.75" x14ac:dyDescent="0.25">
      <c r="A26" s="189"/>
      <c r="B26" s="190"/>
      <c r="C26" s="171"/>
    </row>
    <row r="27" spans="1:3" ht="15.75" x14ac:dyDescent="0.25">
      <c r="A27" s="189" t="s">
        <v>822</v>
      </c>
      <c r="B27" s="190" t="s">
        <v>845</v>
      </c>
      <c r="C27" s="171" t="e">
        <f>'Balance General'!E248*100/(('Balance General'!E6+'Balance General'!D6)/2)</f>
        <v>#DIV/0!</v>
      </c>
    </row>
    <row r="28" spans="1:3" ht="15.75" x14ac:dyDescent="0.25">
      <c r="A28" s="189"/>
      <c r="B28" s="190"/>
      <c r="C28" s="171"/>
    </row>
    <row r="29" spans="1:3" ht="15.75" x14ac:dyDescent="0.25">
      <c r="A29" s="189" t="s">
        <v>823</v>
      </c>
      <c r="B29" s="190" t="s">
        <v>828</v>
      </c>
      <c r="C29" s="171" t="e">
        <f>'Balance General'!E248*100/'Balance General'!E233</f>
        <v>#DIV/0!</v>
      </c>
    </row>
    <row r="30" spans="1:3" ht="15.75" x14ac:dyDescent="0.25">
      <c r="A30" s="189"/>
      <c r="B30" s="190"/>
      <c r="C30" s="171"/>
    </row>
    <row r="31" spans="1:3" ht="15.75" x14ac:dyDescent="0.25">
      <c r="A31" s="189" t="s">
        <v>824</v>
      </c>
      <c r="B31" s="190" t="s">
        <v>846</v>
      </c>
      <c r="C31" s="171" t="e">
        <f>'Cuadro de Resultado'!E70*100/'Cuadro de Resultado'!E27</f>
        <v>#DIV/0!</v>
      </c>
    </row>
    <row r="32" spans="1:3" ht="15.75" x14ac:dyDescent="0.25">
      <c r="A32" s="189"/>
      <c r="B32" s="190"/>
      <c r="C32" s="171"/>
    </row>
    <row r="33" spans="1:3" ht="15.75" x14ac:dyDescent="0.25">
      <c r="A33" s="189" t="s">
        <v>847</v>
      </c>
      <c r="B33" s="190" t="s">
        <v>860</v>
      </c>
      <c r="C33" s="171" t="e">
        <f>'Balance General'!E248*100/'Cuadro de Resultado'!E70</f>
        <v>#DIV/0!</v>
      </c>
    </row>
    <row r="34" spans="1:3" ht="15.75" x14ac:dyDescent="0.25">
      <c r="A34" s="189"/>
      <c r="B34" s="190"/>
      <c r="C34" s="171"/>
    </row>
    <row r="35" spans="1:3" ht="15.75" x14ac:dyDescent="0.25">
      <c r="A35" s="189" t="s">
        <v>825</v>
      </c>
      <c r="B35" s="190" t="s">
        <v>850</v>
      </c>
      <c r="C35" s="171" t="e">
        <f>'Prev. Depositos Vista'!G11*100/'Prev. Depositos Vista'!F11</f>
        <v>#DIV/0!</v>
      </c>
    </row>
    <row r="36" spans="1:3" ht="15.75" x14ac:dyDescent="0.25">
      <c r="A36" s="189"/>
      <c r="B36" s="190"/>
      <c r="C36" s="171"/>
    </row>
    <row r="37" spans="1:3" ht="15.75" x14ac:dyDescent="0.25">
      <c r="A37" s="189" t="s">
        <v>826</v>
      </c>
      <c r="B37" s="190" t="s">
        <v>851</v>
      </c>
      <c r="C37" s="171" t="e">
        <f>'Prev. Depositos Plazo'!G11*100/'Prev. Depositos Plazo'!F11</f>
        <v>#DIV/0!</v>
      </c>
    </row>
    <row r="38" spans="1:3" ht="15.75" x14ac:dyDescent="0.25">
      <c r="A38" s="189"/>
      <c r="B38" s="190"/>
      <c r="C38" s="171"/>
    </row>
    <row r="39" spans="1:3" ht="15.75" x14ac:dyDescent="0.25">
      <c r="A39" s="189" t="s">
        <v>827</v>
      </c>
      <c r="B39" s="190" t="s">
        <v>852</v>
      </c>
      <c r="C39" s="171" t="e">
        <f>'Prev sobre Bienes adjudicados'!H8*100/'Prev sobre Bienes adjudicados'!G8</f>
        <v>#DIV/0!</v>
      </c>
    </row>
    <row r="40" spans="1:3" ht="15.75" x14ac:dyDescent="0.25">
      <c r="A40" s="189"/>
      <c r="B40" s="190"/>
      <c r="C40" s="171"/>
    </row>
    <row r="41" spans="1:3" ht="15.75" x14ac:dyDescent="0.25">
      <c r="A41" s="189" t="s">
        <v>829</v>
      </c>
      <c r="B41" s="190" t="s">
        <v>811</v>
      </c>
      <c r="C41" s="171" t="e">
        <f>'Prev s Otros Activos Riesgos'!G9*100/'Prev s Otros Activos Riesgos'!F9</f>
        <v>#DIV/0!</v>
      </c>
    </row>
    <row r="42" spans="1:3" ht="15.75" x14ac:dyDescent="0.25">
      <c r="A42" s="189"/>
      <c r="B42" s="190"/>
      <c r="C42" s="171"/>
    </row>
    <row r="43" spans="1:3" ht="15.75" x14ac:dyDescent="0.25">
      <c r="A43" s="189" t="s">
        <v>830</v>
      </c>
      <c r="B43" s="190" t="s">
        <v>833</v>
      </c>
      <c r="C43" s="171" t="e">
        <f>'Depositos Coop. Gs'!F30*100/('Balance General'!E12+'Balance General'!E82)</f>
        <v>#DIV/0!</v>
      </c>
    </row>
    <row r="44" spans="1:3" ht="15.75" x14ac:dyDescent="0.25">
      <c r="A44" s="189"/>
      <c r="B44" s="190"/>
      <c r="C44" s="171"/>
    </row>
    <row r="45" spans="1:3" ht="15.75" x14ac:dyDescent="0.25">
      <c r="A45" s="189" t="s">
        <v>831</v>
      </c>
      <c r="B45" s="190" t="s">
        <v>848</v>
      </c>
      <c r="C45" s="171" t="e">
        <f>'Concentración de Créditos'!D7*100/'Balance General'!E231</f>
        <v>#DIV/0!</v>
      </c>
    </row>
    <row r="46" spans="1:3" ht="15.75" x14ac:dyDescent="0.25">
      <c r="A46" s="189"/>
      <c r="B46" s="190"/>
      <c r="C46" s="171"/>
    </row>
    <row r="47" spans="1:3" ht="15.75" x14ac:dyDescent="0.25">
      <c r="A47" s="189" t="s">
        <v>832</v>
      </c>
      <c r="B47" s="190" t="s">
        <v>849</v>
      </c>
      <c r="C47" s="171" t="e">
        <f>'Concentración Ahorros'!D7*100/'Balance General'!E231</f>
        <v>#DIV/0!</v>
      </c>
    </row>
    <row r="48" spans="1:3" ht="16.5" thickBot="1" x14ac:dyDescent="0.3">
      <c r="A48" s="191"/>
      <c r="B48" s="192"/>
      <c r="C48" s="193"/>
    </row>
    <row r="49" ht="15.75" thickTop="1" x14ac:dyDescent="0.25"/>
  </sheetData>
  <sheetProtection algorithmName="SHA-512" hashValue="eAexkLDL9jzRPXf1vnhvHbgoq0561q62mfv5i6usGCjtxyp72+yPl8Qfev+nz5SEZudFo8PJQCNF/CHQ7qhAyg==" saltValue="9m47awrylrKhamd8TvhtvA==" spinCount="100000" sheet="1" objects="1" scenarios="1"/>
  <mergeCells count="1">
    <mergeCell ref="A3:C3"/>
  </mergeCells>
  <pageMargins left="0.7" right="0.7" top="0.75" bottom="0.75" header="0.3" footer="0.3"/>
  <ignoredErrors>
    <ignoredError sqref="C5 C7 C9 C11 C13 C15 C17 C19 C21 C25 C23 C27 C29 C31 C35 C37 C39 C41 C45 C47 C43 C33" evalError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AY12"/>
  <sheetViews>
    <sheetView workbookViewId="0"/>
  </sheetViews>
  <sheetFormatPr baseColWidth="10" defaultRowHeight="15.75" x14ac:dyDescent="0.25"/>
  <cols>
    <col min="1" max="1" width="11.42578125" style="232"/>
    <col min="2" max="2" width="45.28515625" style="232" customWidth="1"/>
    <col min="3" max="3" width="21.7109375" style="233" customWidth="1"/>
    <col min="4" max="4" width="18.85546875" style="233" customWidth="1"/>
    <col min="5" max="9" width="11.42578125" style="232"/>
    <col min="10" max="51" width="11.42578125" style="188"/>
  </cols>
  <sheetData>
    <row r="2" spans="2:4" ht="16.5" thickBot="1" x14ac:dyDescent="0.3"/>
    <row r="3" spans="2:4" ht="18.75" thickTop="1" x14ac:dyDescent="0.25">
      <c r="B3" s="312" t="s">
        <v>861</v>
      </c>
      <c r="C3" s="313"/>
      <c r="D3" s="314"/>
    </row>
    <row r="4" spans="2:4" x14ac:dyDescent="0.25">
      <c r="B4" s="234" t="s">
        <v>808</v>
      </c>
      <c r="C4" s="235" t="s">
        <v>803</v>
      </c>
      <c r="D4" s="236" t="s">
        <v>804</v>
      </c>
    </row>
    <row r="5" spans="2:4" x14ac:dyDescent="0.25">
      <c r="B5" s="234" t="s">
        <v>862</v>
      </c>
      <c r="C5" s="315"/>
      <c r="D5" s="316"/>
    </row>
    <row r="6" spans="2:4" x14ac:dyDescent="0.25">
      <c r="B6" s="234" t="s">
        <v>863</v>
      </c>
      <c r="C6" s="315"/>
      <c r="D6" s="316"/>
    </row>
    <row r="7" spans="2:4" x14ac:dyDescent="0.25">
      <c r="B7" s="234" t="s">
        <v>864</v>
      </c>
      <c r="C7" s="315"/>
      <c r="D7" s="316"/>
    </row>
    <row r="8" spans="2:4" x14ac:dyDescent="0.25">
      <c r="B8" s="234" t="s">
        <v>865</v>
      </c>
      <c r="C8" s="315"/>
      <c r="D8" s="316"/>
    </row>
    <row r="9" spans="2:4" x14ac:dyDescent="0.25">
      <c r="B9" s="234" t="s">
        <v>866</v>
      </c>
      <c r="C9" s="315"/>
      <c r="D9" s="316"/>
    </row>
    <row r="10" spans="2:4" x14ac:dyDescent="0.25">
      <c r="B10" s="234" t="s">
        <v>867</v>
      </c>
      <c r="C10" s="315"/>
      <c r="D10" s="316"/>
    </row>
    <row r="11" spans="2:4" ht="16.5" thickBot="1" x14ac:dyDescent="0.3">
      <c r="B11" s="237" t="s">
        <v>868</v>
      </c>
      <c r="C11" s="239">
        <f>C5+C6-C7-C8-C9-C10</f>
        <v>0</v>
      </c>
      <c r="D11" s="240">
        <f>D5+D6-D7-D8-D9-D10</f>
        <v>0</v>
      </c>
    </row>
    <row r="12" spans="2:4" ht="16.5" thickTop="1" x14ac:dyDescent="0.25">
      <c r="B12" s="238"/>
    </row>
  </sheetData>
  <sheetProtection algorithmName="SHA-512" hashValue="yPUzrDLftr1MnFOXsGqOLN1TmBvE5oibeGkWINiJkiD6CkdF9p8VCbCDurQh/Cw+/Zpi8hqJU5r/MsSpie0Wsg==" saltValue="9gvOr/h/9lFtnz+d9aT71w==" spinCount="100000" sheet="1" objects="1" scenarios="1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  <vt:lpstr>Indicadores</vt:lpstr>
      <vt:lpstr>Socios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revision/>
  <dcterms:created xsi:type="dcterms:W3CDTF">2016-10-10T17:10:15Z</dcterms:created>
  <dcterms:modified xsi:type="dcterms:W3CDTF">2021-11-12T12:04:38Z</dcterms:modified>
</cp:coreProperties>
</file>